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37514dd13b607d/Bubwith Leisure Centre/Monthly Booking Financial and Co-0rdinators Reports/"/>
    </mc:Choice>
  </mc:AlternateContent>
  <xr:revisionPtr revIDLastSave="0" documentId="8_{766C7A3B-E608-5E47-8F08-91FD69F8D49C}" xr6:coauthVersionLast="47" xr6:coauthVersionMax="47" xr10:uidLastSave="{00000000-0000-0000-0000-000000000000}"/>
  <bookViews>
    <workbookView xWindow="0" yWindow="500" windowWidth="24800" windowHeight="17000" activeTab="1" xr2:uid="{2219C629-4898-4604-BCFA-AF7721EE55AD}"/>
  </bookViews>
  <sheets>
    <sheet name="Booking Analysis" sheetId="1" r:id="rId1"/>
    <sheet name="Bar &amp; Charity Finance" sheetId="2" r:id="rId2"/>
    <sheet name="Sheet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D15" i="2" l="1"/>
  <c r="C15" i="2"/>
  <c r="B15" i="2"/>
  <c r="D41" i="2" l="1"/>
  <c r="C41" i="2"/>
  <c r="B41" i="2"/>
  <c r="E41" i="2"/>
  <c r="F41" i="2" l="1"/>
  <c r="F15" i="2"/>
  <c r="E15" i="2"/>
  <c r="C46" i="2" l="1"/>
  <c r="C20" i="2"/>
</calcChain>
</file>

<file path=xl/sharedStrings.xml><?xml version="1.0" encoding="utf-8"?>
<sst xmlns="http://schemas.openxmlformats.org/spreadsheetml/2006/main" count="147" uniqueCount="124">
  <si>
    <t>OCCUPANCY</t>
  </si>
  <si>
    <t>WEEKDAY HOURS 8am - 10pm Mon to Thu plus 8am - Midnight Fri</t>
  </si>
  <si>
    <t>WEEKEND HOURS 8am - Midnight Sat plus 8am - 10pm Sun</t>
  </si>
  <si>
    <t>TOTAL ANNUAL HOURS = 5304</t>
  </si>
  <si>
    <t>TOTAL ANNUAL HOURS MAIN HALL, BAR LOUNGE &amp; UPSTAIRS = 15912</t>
  </si>
  <si>
    <t>HOURS</t>
  </si>
  <si>
    <t xml:space="preserve">% </t>
  </si>
  <si>
    <t>TOTAL YEAR 3 ROOMS</t>
  </si>
  <si>
    <t xml:space="preserve">WEEKDAY </t>
  </si>
  <si>
    <t>WEEKEND</t>
  </si>
  <si>
    <t>AM</t>
  </si>
  <si>
    <t>PM</t>
  </si>
  <si>
    <t>EVE</t>
  </si>
  <si>
    <t>MAIN HALL</t>
  </si>
  <si>
    <t>BAR LOUNGE</t>
  </si>
  <si>
    <t>UPSTAIRS</t>
  </si>
  <si>
    <t>KITCHEN</t>
  </si>
  <si>
    <t>BOOKINGS MADE THIS MONTH</t>
  </si>
  <si>
    <t>BOOKING ENQUIRIES</t>
  </si>
  <si>
    <t>YOY</t>
  </si>
  <si>
    <t>% CHANGE</t>
  </si>
  <si>
    <t>DIFF</t>
  </si>
  <si>
    <t>TOTAL</t>
  </si>
  <si>
    <t>BAR</t>
  </si>
  <si>
    <t>Previous month</t>
  </si>
  <si>
    <t>Previous year</t>
  </si>
  <si>
    <t>Commentary</t>
  </si>
  <si>
    <t>Category</t>
  </si>
  <si>
    <t>Income</t>
  </si>
  <si>
    <t>Expenditure</t>
  </si>
  <si>
    <t>Grand Total</t>
  </si>
  <si>
    <t>Bank charge</t>
  </si>
  <si>
    <t>Cash</t>
  </si>
  <si>
    <t>Inventory</t>
  </si>
  <si>
    <t>Salaries</t>
  </si>
  <si>
    <t>Transfer</t>
  </si>
  <si>
    <t>Worldpay</t>
  </si>
  <si>
    <t>Net movement</t>
  </si>
  <si>
    <t>CHARITY</t>
  </si>
  <si>
    <t>Bank Charge</t>
  </si>
  <si>
    <t>Bills &amp; Licences</t>
  </si>
  <si>
    <t>Consumables</t>
  </si>
  <si>
    <t>Funds raised</t>
  </si>
  <si>
    <t>Grants</t>
  </si>
  <si>
    <t>Party &amp; Event Hire</t>
  </si>
  <si>
    <t>Repairs &amp; Maintenance</t>
  </si>
  <si>
    <t>User Groups</t>
  </si>
  <si>
    <t>Utilities</t>
  </si>
  <si>
    <t>Ring fenced for Playground (Bank A/C)</t>
  </si>
  <si>
    <t>Ringfenced for Playgroup</t>
  </si>
  <si>
    <t>REGULAR EVENTS</t>
  </si>
  <si>
    <t>OTHER</t>
  </si>
  <si>
    <t xml:space="preserve"> </t>
  </si>
  <si>
    <t>Bar Capex</t>
  </si>
  <si>
    <t xml:space="preserve"> TOTAL 2024</t>
  </si>
  <si>
    <t>Bar refurbishment grant</t>
  </si>
  <si>
    <t>TOTAL 2024</t>
  </si>
  <si>
    <t>HEADCOUNT 2024v2025</t>
  </si>
  <si>
    <t>RUNNING TOTAL 2025</t>
  </si>
  <si>
    <t>BINGO</t>
  </si>
  <si>
    <t>QUIZ</t>
  </si>
  <si>
    <t>Bunnies &amp; Bash grant</t>
  </si>
  <si>
    <t>Capex</t>
  </si>
  <si>
    <t>Interest</t>
  </si>
  <si>
    <t xml:space="preserve">This should cover costs of replacement fridges.However still require worktop and other display items. Costs to be calculated </t>
  </si>
  <si>
    <t>END OF JUNE 25</t>
  </si>
  <si>
    <t>FOR THE FUTURE</t>
  </si>
  <si>
    <t>WALKING FOR HEALTH GROUP</t>
  </si>
  <si>
    <t>Looking to run this and link up with Tuesday club</t>
  </si>
  <si>
    <t>WALKING FOOTBALL</t>
  </si>
  <si>
    <t>Once the Walking group is established the next plan is to see if there is interest in this</t>
  </si>
  <si>
    <t>NORTH DUFFIELD DRAGONS</t>
  </si>
  <si>
    <t>Potential indoor training Nov to Mar for the younger groups
Matches played every Saturday starting September at Bubwith. Open the bar for drinks etc</t>
  </si>
  <si>
    <t xml:space="preserve">Summary of income and expenditure for the Bar by category for July 2025 </t>
  </si>
  <si>
    <t>Consummables</t>
  </si>
  <si>
    <t>Other</t>
  </si>
  <si>
    <t>Ice scoops</t>
  </si>
  <si>
    <t>Lower cash figure although high bar sales</t>
  </si>
  <si>
    <t>Straws</t>
  </si>
  <si>
    <t>Average monthly spend so far 2025 = £1804 48% of average monthly sales. Higher than target and has increased slightly on last month
Average monthly spend FY24 = £1812, 43% of average monthly sales. 
Average monthly spend FY23 =  £1580, 46% of average monthly sales</t>
  </si>
  <si>
    <t>Flowers for C Atkinson leaving present</t>
  </si>
  <si>
    <t>£1000 regular transfer to Charity account. £4.04 from Charity account to balance incorrect payment</t>
  </si>
  <si>
    <t>2025 so far worldpay average = £3051. Dropped this month due to cash / card sales mix
FY24 worldpay averaged £3175 per month. 
FY23 worldpay averaged £2500 per month</t>
  </si>
  <si>
    <t>Bank balance at 1 July 25</t>
  </si>
  <si>
    <t>Bank balance at 31 July 25</t>
  </si>
  <si>
    <t xml:space="preserve">Summary of income and expenditure for the Charity by category for July 2025 </t>
  </si>
  <si>
    <t>Bubwith Playgroup Fund</t>
  </si>
  <si>
    <t>Sundries</t>
  </si>
  <si>
    <t>TV £15, BT £50.12, Zurich insurance £306.06, Spotify 4 months £47.96, Calor Gas £17.99</t>
  </si>
  <si>
    <t>Paper towels, post it notes, chalk pens</t>
  </si>
  <si>
    <t>Bingo June £187.80, Bingo July £175, Quiz July £22</t>
  </si>
  <si>
    <t>£412.80 from Parish Council towards booking coordinator salary,
£27.18 spent by Bubwith Bunnies on wallets.</t>
  </si>
  <si>
    <t>£650 polling station owed from May, £70 party July, £393 parties Aug &amp; Sept</t>
  </si>
  <si>
    <t>£650 cladding clean, windows interior and exterior clean, gutters cleared, £20 tablecloth dry clean, £30 J Patrick patio spindle repair, £50 R Thornton 2 hours strimming</t>
  </si>
  <si>
    <t>Salary slightly higher than normal due to busy month with parties etc</t>
  </si>
  <si>
    <t>Small buffet for business plan meeting</t>
  </si>
  <si>
    <t xml:space="preserve">Regular transfer from bar account. </t>
  </si>
  <si>
    <t xml:space="preserve">EON £306.36 </t>
  </si>
  <si>
    <t>Approx Salary cost 4 months</t>
  </si>
  <si>
    <t>Lower salary figure this month. Some events covered by volunteers, Tia will be paid from next month &amp; Jo worked extra shifts at the end of the month not included in this figure. 
Salaries % to Sales so far 2025 = 33.3% decrease on last months position at 37.3% due to the hours not paid 
Salaries % to Sales FY24 = 31.2%
Salaries % to Sales FY23 = 30.4%</t>
  </si>
  <si>
    <t>£536.67 outstanding from June - Surplus to requirements £125 and NDDFC £291.67. Both usually pay on time, emailed 5/08 reminder. Wolds Warriors £120 was paid on 01/08 so will be in next months figures
£686 paid this month owed from previous month - £36 Annas Academy and £650 ERYC polling station
Kickboxing owed amount is £2704. A payment of £704.25 was made at the beginning of August. ST, AR &amp; TT are closely monitoring. Agreement is all outstanding cleared Aug 25
FY24 Average usergroup income per month = £1928, YoY +2.8% 
(however outstanding payments of £2254 would increase the average to £2116, YoY +12.9% )
FY23 average usergroup income per month = £1875</t>
  </si>
  <si>
    <t>END OF JULY 25</t>
  </si>
  <si>
    <t>Increase of 98.5 hours this month YoY now at 7.7%</t>
  </si>
  <si>
    <t>Weekend bookings and bar lounge bookings are now ahead of last year</t>
  </si>
  <si>
    <t>JULY</t>
  </si>
  <si>
    <t>Headcount decreased by 37.1% on the same month last year</t>
  </si>
  <si>
    <t>Regular events headcount decreased this month due to holidays</t>
  </si>
  <si>
    <t>Last year the Centre was open as a polling station seeing an extra 750 people at the Centre</t>
  </si>
  <si>
    <t>CHILDRENS PARTY SEPT</t>
  </si>
  <si>
    <t>ERYC THEATRE PERFORMANCE 2026</t>
  </si>
  <si>
    <t>SELBY KARATE CLUB 2 EVE SESSIONS AUG</t>
  </si>
  <si>
    <t>PLANNED EVENTS FOR AUG</t>
  </si>
  <si>
    <t>BAR OPEN GEORGES CARIBBEAN FOOD</t>
  </si>
  <si>
    <t>WEDDING PARTY</t>
  </si>
  <si>
    <t>TAI CHI SUMMER SCHOOL</t>
  </si>
  <si>
    <t>04 - 08 Aug</t>
  </si>
  <si>
    <t>KICKBOXING ICO</t>
  </si>
  <si>
    <t>BAR OPEN BUCKET LIST FOOD</t>
  </si>
  <si>
    <t xml:space="preserve">CHILDRENS PARTY </t>
  </si>
  <si>
    <t>BUBWITH BASH</t>
  </si>
  <si>
    <t>Great start on Friday 1st August with 9 walkers!</t>
  </si>
  <si>
    <t>MATURE DRIVERS EVENT</t>
  </si>
  <si>
    <t>REEL CREATIVE HOLIDAY EVENTS</t>
  </si>
  <si>
    <t>Steve has securred grant money. Now looking at one session in Oct half term, Christmas holidays &amp; Feb half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</si>
</sst>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2" fontId="2" fillId="0" borderId="0" xfId="0" applyNumberFormat="1" applyFont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2" borderId="2" xfId="0" applyNumberFormat="1" applyFill="1" applyBorder="1"/>
    <xf numFmtId="0" fontId="5" fillId="0" borderId="0" xfId="0" applyFont="1"/>
    <xf numFmtId="2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1" xfId="0" applyNumberFormat="1" applyBorder="1"/>
    <xf numFmtId="0" fontId="0" fillId="0" borderId="1" xfId="0" applyBorder="1"/>
    <xf numFmtId="2" fontId="0" fillId="3" borderId="4" xfId="0" applyNumberFormat="1" applyFill="1" applyBorder="1"/>
    <xf numFmtId="2" fontId="0" fillId="3" borderId="1" xfId="0" applyNumberFormat="1" applyFill="1" applyBorder="1"/>
    <xf numFmtId="0" fontId="7" fillId="0" borderId="0" xfId="0" applyFont="1"/>
    <xf numFmtId="0" fontId="6" fillId="0" borderId="0" xfId="0" applyFont="1"/>
    <xf numFmtId="165" fontId="2" fillId="3" borderId="4" xfId="0" applyNumberFormat="1" applyFont="1" applyFill="1" applyBorder="1"/>
    <xf numFmtId="165" fontId="2" fillId="2" borderId="4" xfId="0" applyNumberFormat="1" applyFont="1" applyFill="1" applyBorder="1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8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9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7" fontId="12" fillId="5" borderId="8" xfId="0" applyNumberFormat="1" applyFont="1" applyFill="1" applyBorder="1" applyAlignment="1">
      <alignment horizontal="right" vertical="center" wrapText="1"/>
    </xf>
    <xf numFmtId="0" fontId="10" fillId="0" borderId="10" xfId="0" applyFont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2" fontId="10" fillId="0" borderId="6" xfId="0" applyNumberFormat="1" applyFont="1" applyBorder="1" applyAlignment="1">
      <alignment vertical="center" wrapText="1"/>
    </xf>
    <xf numFmtId="2" fontId="10" fillId="0" borderId="11" xfId="0" applyNumberFormat="1" applyFont="1" applyBorder="1" applyAlignment="1">
      <alignment horizontal="right" vertical="center" wrapText="1"/>
    </xf>
    <xf numFmtId="2" fontId="10" fillId="6" borderId="6" xfId="0" applyNumberFormat="1" applyFont="1" applyFill="1" applyBorder="1" applyAlignment="1">
      <alignment vertical="center" wrapText="1"/>
    </xf>
    <xf numFmtId="2" fontId="10" fillId="6" borderId="6" xfId="0" applyNumberFormat="1" applyFont="1" applyFill="1" applyBorder="1" applyAlignment="1">
      <alignment horizontal="right" vertical="center" wrapText="1"/>
    </xf>
    <xf numFmtId="2" fontId="10" fillId="6" borderId="7" xfId="0" applyNumberFormat="1" applyFont="1" applyFill="1" applyBorder="1" applyAlignment="1">
      <alignment vertical="center" wrapText="1"/>
    </xf>
    <xf numFmtId="2" fontId="9" fillId="0" borderId="7" xfId="0" applyNumberFormat="1" applyFont="1" applyBorder="1" applyAlignment="1">
      <alignment horizontal="right" vertical="center" wrapText="1"/>
    </xf>
    <xf numFmtId="2" fontId="10" fillId="5" borderId="11" xfId="0" applyNumberFormat="1" applyFont="1" applyFill="1" applyBorder="1" applyAlignment="1">
      <alignment horizontal="right" vertical="center" wrapText="1"/>
    </xf>
    <xf numFmtId="2" fontId="10" fillId="0" borderId="7" xfId="0" applyNumberFormat="1" applyFont="1" applyBorder="1" applyAlignment="1">
      <alignment vertical="center" wrapText="1"/>
    </xf>
    <xf numFmtId="2" fontId="10" fillId="5" borderId="8" xfId="0" applyNumberFormat="1" applyFont="1" applyFill="1" applyBorder="1" applyAlignment="1">
      <alignment horizontal="right" vertical="center" wrapText="1"/>
    </xf>
    <xf numFmtId="2" fontId="10" fillId="6" borderId="11" xfId="0" applyNumberFormat="1" applyFont="1" applyFill="1" applyBorder="1" applyAlignment="1">
      <alignment horizontal="right" vertical="center" wrapText="1"/>
    </xf>
    <xf numFmtId="10" fontId="5" fillId="0" borderId="0" xfId="0" applyNumberFormat="1" applyFont="1"/>
    <xf numFmtId="2" fontId="10" fillId="0" borderId="16" xfId="0" applyNumberFormat="1" applyFont="1" applyBorder="1" applyAlignment="1">
      <alignment horizontal="right" vertical="center" wrapText="1"/>
    </xf>
    <xf numFmtId="2" fontId="10" fillId="6" borderId="16" xfId="0" applyNumberFormat="1" applyFont="1" applyFill="1" applyBorder="1" applyAlignment="1">
      <alignment horizontal="right" vertical="center" wrapText="1"/>
    </xf>
    <xf numFmtId="0" fontId="10" fillId="0" borderId="18" xfId="0" applyFont="1" applyBorder="1" applyAlignment="1">
      <alignment vertical="center" wrapText="1"/>
    </xf>
    <xf numFmtId="16" fontId="0" fillId="0" borderId="0" xfId="0" applyNumberFormat="1" applyAlignment="1">
      <alignment horizontal="left"/>
    </xf>
    <xf numFmtId="0" fontId="9" fillId="0" borderId="15" xfId="0" applyFont="1" applyBorder="1" applyAlignment="1">
      <alignment vertical="center" wrapText="1"/>
    </xf>
    <xf numFmtId="2" fontId="10" fillId="5" borderId="27" xfId="0" applyNumberFormat="1" applyFont="1" applyFill="1" applyBorder="1" applyAlignment="1">
      <alignment horizontal="right" vertical="center" wrapText="1"/>
    </xf>
    <xf numFmtId="2" fontId="10" fillId="5" borderId="27" xfId="0" applyNumberFormat="1" applyFont="1" applyFill="1" applyBorder="1" applyAlignment="1">
      <alignment vertical="center" wrapText="1"/>
    </xf>
    <xf numFmtId="2" fontId="10" fillId="5" borderId="28" xfId="0" applyNumberFormat="1" applyFont="1" applyFill="1" applyBorder="1" applyAlignment="1">
      <alignment horizontal="right" vertical="center" wrapText="1"/>
    </xf>
    <xf numFmtId="2" fontId="10" fillId="0" borderId="17" xfId="0" applyNumberFormat="1" applyFont="1" applyBorder="1" applyAlignment="1">
      <alignment horizontal="right" vertical="center" wrapText="1"/>
    </xf>
    <xf numFmtId="2" fontId="10" fillId="0" borderId="29" xfId="0" applyNumberFormat="1" applyFont="1" applyBorder="1" applyAlignment="1">
      <alignment horizontal="right" vertical="center" wrapText="1"/>
    </xf>
    <xf numFmtId="2" fontId="10" fillId="0" borderId="19" xfId="0" applyNumberFormat="1" applyFont="1" applyBorder="1" applyAlignment="1">
      <alignment horizontal="right" vertical="center" wrapText="1"/>
    </xf>
    <xf numFmtId="164" fontId="10" fillId="0" borderId="6" xfId="0" applyNumberFormat="1" applyFont="1" applyBorder="1" applyAlignment="1">
      <alignment vertical="center" wrapText="1"/>
    </xf>
    <xf numFmtId="2" fontId="10" fillId="0" borderId="30" xfId="0" applyNumberFormat="1" applyFont="1" applyBorder="1" applyAlignment="1">
      <alignment horizontal="right" vertical="center" wrapText="1"/>
    </xf>
    <xf numFmtId="2" fontId="0" fillId="3" borderId="3" xfId="0" applyNumberFormat="1" applyFill="1" applyBorder="1"/>
    <xf numFmtId="2" fontId="10" fillId="6" borderId="33" xfId="0" applyNumberFormat="1" applyFont="1" applyFill="1" applyBorder="1" applyAlignment="1">
      <alignment vertical="center" wrapText="1"/>
    </xf>
    <xf numFmtId="2" fontId="10" fillId="0" borderId="32" xfId="0" applyNumberFormat="1" applyFont="1" applyBorder="1" applyAlignment="1">
      <alignment vertical="center" wrapText="1"/>
    </xf>
    <xf numFmtId="2" fontId="9" fillId="7" borderId="7" xfId="0" applyNumberFormat="1" applyFont="1" applyFill="1" applyBorder="1" applyAlignment="1">
      <alignment horizontal="right" vertical="center" wrapText="1"/>
    </xf>
    <xf numFmtId="2" fontId="8" fillId="0" borderId="4" xfId="0" applyNumberFormat="1" applyFont="1" applyBorder="1"/>
    <xf numFmtId="2" fontId="8" fillId="0" borderId="5" xfId="0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10" fillId="6" borderId="11" xfId="0" applyNumberFormat="1" applyFont="1" applyFill="1" applyBorder="1" applyAlignment="1">
      <alignment vertical="center" wrapText="1"/>
    </xf>
    <xf numFmtId="2" fontId="10" fillId="6" borderId="8" xfId="0" applyNumberFormat="1" applyFont="1" applyFill="1" applyBorder="1" applyAlignment="1">
      <alignment horizontal="right" vertical="center" wrapText="1"/>
    </xf>
    <xf numFmtId="2" fontId="10" fillId="0" borderId="11" xfId="0" applyNumberFormat="1" applyFont="1" applyBorder="1" applyAlignment="1">
      <alignment vertical="center" wrapText="1"/>
    </xf>
    <xf numFmtId="2" fontId="0" fillId="2" borderId="5" xfId="0" applyNumberFormat="1" applyFill="1" applyBorder="1"/>
    <xf numFmtId="2" fontId="0" fillId="2" borderId="4" xfId="0" applyNumberFormat="1" applyFill="1" applyBorder="1"/>
    <xf numFmtId="165" fontId="0" fillId="2" borderId="2" xfId="0" applyNumberFormat="1" applyFill="1" applyBorder="1"/>
    <xf numFmtId="2" fontId="0" fillId="2" borderId="1" xfId="0" applyNumberFormat="1" applyFill="1" applyBorder="1"/>
    <xf numFmtId="0" fontId="0" fillId="0" borderId="1" xfId="0" applyBorder="1" applyAlignment="1">
      <alignment horizontal="right"/>
    </xf>
    <xf numFmtId="2" fontId="10" fillId="0" borderId="33" xfId="0" applyNumberFormat="1" applyFont="1" applyBorder="1" applyAlignment="1">
      <alignment vertical="center" wrapText="1"/>
    </xf>
    <xf numFmtId="2" fontId="10" fillId="6" borderId="26" xfId="0" applyNumberFormat="1" applyFont="1" applyFill="1" applyBorder="1" applyAlignment="1">
      <alignment vertical="center" wrapText="1"/>
    </xf>
    <xf numFmtId="2" fontId="10" fillId="6" borderId="34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16" fontId="2" fillId="0" borderId="0" xfId="0" applyNumberFormat="1" applyFont="1" applyAlignment="1">
      <alignment horizontal="left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4" fontId="14" fillId="0" borderId="7" xfId="0" applyNumberFormat="1" applyFont="1" applyBorder="1" applyAlignment="1">
      <alignment horizontal="right" vertical="center" wrapText="1"/>
    </xf>
    <xf numFmtId="0" fontId="14" fillId="6" borderId="6" xfId="0" applyFont="1" applyFill="1" applyBorder="1" applyAlignment="1">
      <alignment wrapText="1"/>
    </xf>
    <xf numFmtId="4" fontId="14" fillId="0" borderId="0" xfId="0" applyNumberFormat="1" applyFont="1"/>
    <xf numFmtId="164" fontId="14" fillId="0" borderId="6" xfId="0" applyNumberFormat="1" applyFont="1" applyBorder="1" applyAlignment="1">
      <alignment horizontal="right" vertical="center" wrapText="1"/>
    </xf>
    <xf numFmtId="164" fontId="14" fillId="0" borderId="1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8" fillId="0" borderId="19" xfId="0" applyFont="1" applyBorder="1"/>
    <xf numFmtId="164" fontId="14" fillId="0" borderId="19" xfId="0" applyNumberFormat="1" applyFont="1" applyBorder="1"/>
    <xf numFmtId="2" fontId="0" fillId="8" borderId="4" xfId="0" applyNumberFormat="1" applyFill="1" applyBorder="1"/>
    <xf numFmtId="16" fontId="5" fillId="0" borderId="0" xfId="0" applyNumberFormat="1" applyFont="1" applyAlignment="1">
      <alignment horizontal="left"/>
    </xf>
    <xf numFmtId="16" fontId="8" fillId="0" borderId="0" xfId="0" applyNumberFormat="1" applyFont="1" applyAlignment="1">
      <alignment horizontal="left"/>
    </xf>
    <xf numFmtId="0" fontId="16" fillId="0" borderId="0" xfId="0" applyFont="1"/>
    <xf numFmtId="0" fontId="2" fillId="0" borderId="0" xfId="0" applyFont="1" applyAlignment="1">
      <alignment vertical="center"/>
    </xf>
    <xf numFmtId="2" fontId="8" fillId="2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16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17" fontId="9" fillId="0" borderId="12" xfId="0" applyNumberFormat="1" applyFont="1" applyBorder="1" applyAlignment="1">
      <alignment horizontal="center" vertical="center" wrapText="1"/>
    </xf>
    <xf numFmtId="17" fontId="9" fillId="0" borderId="13" xfId="0" applyNumberFormat="1" applyFont="1" applyBorder="1" applyAlignment="1">
      <alignment horizontal="center" vertical="center" wrapText="1"/>
    </xf>
    <xf numFmtId="17" fontId="9" fillId="0" borderId="14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8" fillId="0" borderId="22" xfId="0" applyFont="1" applyBorder="1"/>
    <xf numFmtId="0" fontId="14" fillId="0" borderId="31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4" fillId="0" borderId="1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47CB-AA38-4A08-B710-2063CA5D992B}">
  <sheetPr>
    <pageSetUpPr fitToPage="1"/>
  </sheetPr>
  <dimension ref="A1:J56"/>
  <sheetViews>
    <sheetView topLeftCell="A49" zoomScale="151" zoomScaleNormal="151" workbookViewId="0">
      <selection activeCell="J17" sqref="J17"/>
    </sheetView>
  </sheetViews>
  <sheetFormatPr baseColWidth="10" defaultColWidth="8.83203125" defaultRowHeight="15" x14ac:dyDescent="0.2"/>
  <cols>
    <col min="1" max="1" width="34.5" style="2" customWidth="1"/>
    <col min="2" max="2" width="8.83203125" style="2"/>
    <col min="3" max="3" width="9.83203125" style="2" customWidth="1"/>
    <col min="4" max="4" width="8.83203125" style="2" customWidth="1"/>
    <col min="5" max="5" width="8.83203125" style="2"/>
    <col min="6" max="6" width="8.83203125" style="2" customWidth="1"/>
  </cols>
  <sheetData>
    <row r="1" spans="1:8" x14ac:dyDescent="0.2">
      <c r="A1" s="1" t="s">
        <v>0</v>
      </c>
    </row>
    <row r="2" spans="1:8" x14ac:dyDescent="0.2">
      <c r="A2" s="2" t="s">
        <v>1</v>
      </c>
    </row>
    <row r="3" spans="1:8" x14ac:dyDescent="0.2">
      <c r="A3" s="2" t="s">
        <v>2</v>
      </c>
    </row>
    <row r="4" spans="1:8" x14ac:dyDescent="0.2">
      <c r="A4" s="2" t="s">
        <v>3</v>
      </c>
    </row>
    <row r="5" spans="1:8" x14ac:dyDescent="0.2">
      <c r="A5" s="2" t="s">
        <v>4</v>
      </c>
    </row>
    <row r="6" spans="1:8" x14ac:dyDescent="0.2">
      <c r="A6" s="3"/>
      <c r="B6" s="131" t="s">
        <v>56</v>
      </c>
      <c r="C6" s="131"/>
      <c r="D6" s="132" t="s">
        <v>65</v>
      </c>
      <c r="E6" s="132"/>
      <c r="F6" s="132" t="s">
        <v>101</v>
      </c>
      <c r="G6" s="132"/>
      <c r="H6" s="4" t="s">
        <v>19</v>
      </c>
    </row>
    <row r="7" spans="1:8" x14ac:dyDescent="0.2">
      <c r="A7" s="3"/>
      <c r="B7" s="4" t="s">
        <v>5</v>
      </c>
      <c r="C7" s="4" t="s">
        <v>6</v>
      </c>
      <c r="D7" s="11" t="s">
        <v>5</v>
      </c>
      <c r="E7" s="11" t="s">
        <v>6</v>
      </c>
      <c r="F7" s="11" t="s">
        <v>5</v>
      </c>
      <c r="G7" s="11" t="s">
        <v>6</v>
      </c>
      <c r="H7" s="9" t="s">
        <v>20</v>
      </c>
    </row>
    <row r="8" spans="1:8" ht="16" thickBot="1" x14ac:dyDescent="0.25">
      <c r="A8" s="5" t="s">
        <v>7</v>
      </c>
      <c r="B8" s="25">
        <v>2976.5</v>
      </c>
      <c r="C8" s="17">
        <v>0.18706008044243339</v>
      </c>
      <c r="D8" s="102">
        <v>3106.5</v>
      </c>
      <c r="E8" s="103">
        <v>0.19523001508295626</v>
      </c>
      <c r="F8" s="102">
        <v>3205</v>
      </c>
      <c r="G8" s="103">
        <v>0.20142031171442937</v>
      </c>
      <c r="H8" s="36">
        <f>SUM(F8-B8)/B8</f>
        <v>7.6768016126322863E-2</v>
      </c>
    </row>
    <row r="9" spans="1:8" ht="16" thickBot="1" x14ac:dyDescent="0.25">
      <c r="A9" s="6" t="s">
        <v>8</v>
      </c>
      <c r="B9" s="26">
        <v>1844.5</v>
      </c>
      <c r="C9" s="13">
        <v>0.61968755249454055</v>
      </c>
      <c r="D9" s="101">
        <v>2010</v>
      </c>
      <c r="E9" s="13">
        <v>0.64703042008691458</v>
      </c>
      <c r="F9" s="101">
        <v>2035.5</v>
      </c>
      <c r="G9" s="13">
        <v>0.63510140405616222</v>
      </c>
      <c r="H9" s="36">
        <f t="shared" ref="H9:H17" si="0">SUM(F9-B9)/B9</f>
        <v>0.10355109785849824</v>
      </c>
    </row>
    <row r="10" spans="1:8" ht="16" thickBot="1" x14ac:dyDescent="0.25">
      <c r="A10" s="7" t="s">
        <v>9</v>
      </c>
      <c r="B10" s="93">
        <v>1132</v>
      </c>
      <c r="C10" s="14">
        <v>0.38031244750545945</v>
      </c>
      <c r="D10" s="125">
        <v>1096.5</v>
      </c>
      <c r="E10" s="14">
        <v>0.35296957991308547</v>
      </c>
      <c r="F10" s="130">
        <v>1169.5</v>
      </c>
      <c r="G10" s="14">
        <v>0.36489859594383778</v>
      </c>
      <c r="H10" s="36">
        <f t="shared" si="0"/>
        <v>3.312720848056537E-2</v>
      </c>
    </row>
    <row r="11" spans="1:8" ht="16" thickBot="1" x14ac:dyDescent="0.25">
      <c r="A11" s="8" t="s">
        <v>10</v>
      </c>
      <c r="B11" s="94">
        <v>543.75</v>
      </c>
      <c r="C11" s="15">
        <v>0.18268100117587771</v>
      </c>
      <c r="D11" s="101">
        <v>656</v>
      </c>
      <c r="E11" s="15">
        <v>0.21117012715274425</v>
      </c>
      <c r="F11" s="101">
        <v>674</v>
      </c>
      <c r="G11" s="15">
        <v>0.21029641185647427</v>
      </c>
      <c r="H11" s="36">
        <f t="shared" si="0"/>
        <v>0.23954022988505747</v>
      </c>
    </row>
    <row r="12" spans="1:8" ht="16" thickBot="1" x14ac:dyDescent="0.25">
      <c r="A12" s="9" t="s">
        <v>11</v>
      </c>
      <c r="B12" s="29">
        <v>1306.75</v>
      </c>
      <c r="C12" s="16">
        <v>0.43902234167646564</v>
      </c>
      <c r="D12" s="104">
        <v>1413</v>
      </c>
      <c r="E12" s="16">
        <v>0.45485272815065186</v>
      </c>
      <c r="F12" s="104">
        <v>1468</v>
      </c>
      <c r="G12" s="16">
        <v>0.45803432137285494</v>
      </c>
      <c r="H12" s="36">
        <f t="shared" si="0"/>
        <v>0.12339774249091257</v>
      </c>
    </row>
    <row r="13" spans="1:8" ht="16" thickBot="1" x14ac:dyDescent="0.25">
      <c r="A13" s="7" t="s">
        <v>12</v>
      </c>
      <c r="B13" s="27">
        <v>1126</v>
      </c>
      <c r="C13" s="14">
        <v>0.37829665714765665</v>
      </c>
      <c r="D13" s="31">
        <v>1037.5</v>
      </c>
      <c r="E13" s="14">
        <v>0.33397714469660389</v>
      </c>
      <c r="F13" s="31">
        <v>1063</v>
      </c>
      <c r="G13" s="14">
        <v>0.33166926677067082</v>
      </c>
      <c r="H13" s="35">
        <f t="shared" si="0"/>
        <v>-5.5950266429840141E-2</v>
      </c>
    </row>
    <row r="14" spans="1:8" ht="16" thickBot="1" x14ac:dyDescent="0.25">
      <c r="A14" s="8" t="s">
        <v>13</v>
      </c>
      <c r="B14" s="28">
        <v>1243</v>
      </c>
      <c r="C14" s="15">
        <v>0.41760456912481103</v>
      </c>
      <c r="D14" s="101">
        <v>1291</v>
      </c>
      <c r="E14" s="15">
        <v>0.4155802349911476</v>
      </c>
      <c r="F14" s="101">
        <v>1343.5</v>
      </c>
      <c r="G14" s="15">
        <v>0.419188767550702</v>
      </c>
      <c r="H14" s="36">
        <f t="shared" si="0"/>
        <v>8.0852775543041031E-2</v>
      </c>
    </row>
    <row r="15" spans="1:8" ht="16" thickBot="1" x14ac:dyDescent="0.25">
      <c r="A15" s="9" t="s">
        <v>14</v>
      </c>
      <c r="B15" s="29">
        <v>754.5</v>
      </c>
      <c r="C15" s="16">
        <v>0.25348563749370068</v>
      </c>
      <c r="D15" s="32">
        <v>741.5</v>
      </c>
      <c r="E15" s="16">
        <v>0.23869306293256076</v>
      </c>
      <c r="F15" s="104">
        <v>769</v>
      </c>
      <c r="G15" s="16">
        <v>0.23993759750390015</v>
      </c>
      <c r="H15" s="36">
        <f t="shared" si="0"/>
        <v>1.9218025182239893E-2</v>
      </c>
    </row>
    <row r="16" spans="1:8" ht="16" thickBot="1" x14ac:dyDescent="0.25">
      <c r="A16" s="5" t="s">
        <v>15</v>
      </c>
      <c r="B16" s="25">
        <v>979</v>
      </c>
      <c r="C16" s="17">
        <v>0.32890979338148835</v>
      </c>
      <c r="D16" s="20">
        <v>1074</v>
      </c>
      <c r="E16" s="17">
        <v>0.34572670207629164</v>
      </c>
      <c r="F16" s="20">
        <v>1092.5</v>
      </c>
      <c r="G16" s="17">
        <v>0.3408736349453978</v>
      </c>
      <c r="H16" s="36">
        <f t="shared" si="0"/>
        <v>0.11593462717058223</v>
      </c>
    </row>
    <row r="17" spans="1:8" ht="16" thickBot="1" x14ac:dyDescent="0.25">
      <c r="A17" s="6" t="s">
        <v>16</v>
      </c>
      <c r="B17" s="26">
        <v>401.5</v>
      </c>
      <c r="C17" s="13"/>
      <c r="D17" s="89">
        <v>302.5</v>
      </c>
      <c r="E17" s="13"/>
      <c r="F17" s="89">
        <v>327.5</v>
      </c>
      <c r="G17" s="13"/>
      <c r="H17" s="35">
        <f t="shared" si="0"/>
        <v>-0.18430884184308841</v>
      </c>
    </row>
    <row r="18" spans="1:8" x14ac:dyDescent="0.2">
      <c r="A18" s="10"/>
      <c r="B18" s="22"/>
      <c r="C18" s="23"/>
      <c r="D18" s="22"/>
      <c r="E18" s="23"/>
      <c r="F18" s="24"/>
    </row>
    <row r="19" spans="1:8" x14ac:dyDescent="0.2">
      <c r="A19" s="21" t="s">
        <v>102</v>
      </c>
      <c r="D19" s="22"/>
      <c r="E19" s="23"/>
      <c r="F19" s="24"/>
    </row>
    <row r="20" spans="1:8" x14ac:dyDescent="0.2">
      <c r="A20" s="21" t="s">
        <v>103</v>
      </c>
      <c r="D20" s="22"/>
      <c r="E20" s="23"/>
      <c r="F20" s="24"/>
    </row>
    <row r="21" spans="1:8" x14ac:dyDescent="0.2">
      <c r="D21" s="12"/>
    </row>
    <row r="22" spans="1:8" x14ac:dyDescent="0.2">
      <c r="A22"/>
      <c r="B22"/>
      <c r="C22"/>
      <c r="D22" s="133" t="s">
        <v>104</v>
      </c>
      <c r="E22" s="134"/>
      <c r="F22" s="134"/>
      <c r="G22" s="135"/>
    </row>
    <row r="23" spans="1:8" s="37" customFormat="1" ht="48" x14ac:dyDescent="0.2">
      <c r="A23" s="38" t="s">
        <v>57</v>
      </c>
      <c r="B23" s="40" t="s">
        <v>54</v>
      </c>
      <c r="C23" s="40" t="s">
        <v>58</v>
      </c>
      <c r="D23" s="39">
        <v>2024</v>
      </c>
      <c r="E23" s="39">
        <v>2025</v>
      </c>
      <c r="F23" s="39" t="s">
        <v>21</v>
      </c>
      <c r="G23" s="40" t="s">
        <v>20</v>
      </c>
    </row>
    <row r="24" spans="1:8" x14ac:dyDescent="0.2">
      <c r="A24" s="41" t="s">
        <v>50</v>
      </c>
      <c r="B24" s="30">
        <v>19238</v>
      </c>
      <c r="C24" s="105">
        <v>11959</v>
      </c>
      <c r="D24" s="30">
        <v>1748</v>
      </c>
      <c r="E24" s="30">
        <v>1309</v>
      </c>
      <c r="F24" s="95">
        <v>-439</v>
      </c>
      <c r="G24" s="96">
        <v>-0.251</v>
      </c>
    </row>
    <row r="25" spans="1:8" x14ac:dyDescent="0.2">
      <c r="A25" s="41" t="s">
        <v>51</v>
      </c>
      <c r="B25" s="30">
        <v>3425</v>
      </c>
      <c r="C25" s="105">
        <v>2364</v>
      </c>
      <c r="D25" s="30">
        <v>788</v>
      </c>
      <c r="E25" s="30">
        <v>285</v>
      </c>
      <c r="F25" s="95">
        <v>-503</v>
      </c>
      <c r="G25" s="96">
        <v>-0.63800000000000001</v>
      </c>
    </row>
    <row r="26" spans="1:8" x14ac:dyDescent="0.2">
      <c r="A26" s="41" t="s">
        <v>22</v>
      </c>
      <c r="B26" s="30">
        <v>22663</v>
      </c>
      <c r="C26" s="105">
        <v>14323</v>
      </c>
      <c r="D26" s="41">
        <v>2536</v>
      </c>
      <c r="E26" s="41">
        <v>1594</v>
      </c>
      <c r="F26" s="11">
        <v>-942</v>
      </c>
      <c r="G26" s="97">
        <v>-0.371</v>
      </c>
    </row>
    <row r="27" spans="1:8" x14ac:dyDescent="0.2">
      <c r="A27" s="75" t="s">
        <v>105</v>
      </c>
      <c r="D27" s="12"/>
    </row>
    <row r="28" spans="1:8" x14ac:dyDescent="0.2">
      <c r="A28" s="75" t="s">
        <v>106</v>
      </c>
      <c r="D28" s="12"/>
    </row>
    <row r="29" spans="1:8" x14ac:dyDescent="0.2">
      <c r="A29" s="75" t="s">
        <v>107</v>
      </c>
      <c r="D29" s="12"/>
    </row>
    <row r="30" spans="1:8" x14ac:dyDescent="0.2">
      <c r="A30" s="75"/>
      <c r="D30" s="12"/>
    </row>
    <row r="31" spans="1:8" ht="15.5" customHeight="1" x14ac:dyDescent="0.2">
      <c r="A31" s="10" t="s">
        <v>17</v>
      </c>
      <c r="B31" s="18">
        <v>3</v>
      </c>
    </row>
    <row r="32" spans="1:8" x14ac:dyDescent="0.2">
      <c r="A32" s="10" t="s">
        <v>18</v>
      </c>
      <c r="B32" s="18">
        <v>7</v>
      </c>
    </row>
    <row r="33" spans="1:7" x14ac:dyDescent="0.2">
      <c r="A33" s="2" t="s">
        <v>108</v>
      </c>
      <c r="B33" s="18"/>
    </row>
    <row r="34" spans="1:7" x14ac:dyDescent="0.2">
      <c r="A34" s="2" t="s">
        <v>109</v>
      </c>
      <c r="B34" s="18"/>
    </row>
    <row r="35" spans="1:7" x14ac:dyDescent="0.2">
      <c r="A35" s="2" t="s">
        <v>110</v>
      </c>
      <c r="B35" s="18"/>
    </row>
    <row r="37" spans="1:7" x14ac:dyDescent="0.2">
      <c r="A37" s="1" t="s">
        <v>111</v>
      </c>
      <c r="B37" s="79"/>
      <c r="C37" s="21"/>
      <c r="F37"/>
      <c r="G37" s="19"/>
    </row>
    <row r="38" spans="1:7" x14ac:dyDescent="0.2">
      <c r="A38" s="2" t="s">
        <v>112</v>
      </c>
      <c r="B38" s="79">
        <v>45870</v>
      </c>
      <c r="C38" s="21"/>
      <c r="F38"/>
      <c r="G38" s="19"/>
    </row>
    <row r="39" spans="1:7" x14ac:dyDescent="0.2">
      <c r="A39" s="2" t="s">
        <v>113</v>
      </c>
      <c r="B39" s="79">
        <v>45871</v>
      </c>
      <c r="C39" s="21"/>
      <c r="F39"/>
      <c r="G39" s="19"/>
    </row>
    <row r="40" spans="1:7" x14ac:dyDescent="0.2">
      <c r="A40" s="2" t="s">
        <v>114</v>
      </c>
      <c r="B40" s="79" t="s">
        <v>115</v>
      </c>
      <c r="C40" s="21"/>
      <c r="F40"/>
      <c r="G40" s="19"/>
    </row>
    <row r="41" spans="1:7" x14ac:dyDescent="0.2">
      <c r="A41" s="2" t="s">
        <v>60</v>
      </c>
      <c r="B41" s="79">
        <v>45877</v>
      </c>
      <c r="C41" s="21"/>
      <c r="F41"/>
      <c r="G41" s="19"/>
    </row>
    <row r="42" spans="1:7" x14ac:dyDescent="0.2">
      <c r="A42" s="2" t="s">
        <v>116</v>
      </c>
      <c r="B42" s="79">
        <v>45878</v>
      </c>
      <c r="C42" s="21"/>
      <c r="F42"/>
      <c r="G42" s="19"/>
    </row>
    <row r="43" spans="1:7" x14ac:dyDescent="0.2">
      <c r="A43" s="2" t="s">
        <v>112</v>
      </c>
      <c r="B43" s="79">
        <v>45884</v>
      </c>
      <c r="C43" s="21"/>
      <c r="F43"/>
      <c r="G43" s="19"/>
    </row>
    <row r="44" spans="1:7" x14ac:dyDescent="0.2">
      <c r="A44" s="2" t="s">
        <v>59</v>
      </c>
      <c r="B44" s="79">
        <v>45891</v>
      </c>
      <c r="C44" s="21"/>
      <c r="F44"/>
      <c r="G44" s="19"/>
    </row>
    <row r="45" spans="1:7" x14ac:dyDescent="0.2">
      <c r="A45" s="2" t="s">
        <v>117</v>
      </c>
      <c r="B45" s="79">
        <v>45898</v>
      </c>
      <c r="C45" s="21"/>
      <c r="F45"/>
      <c r="G45" s="19"/>
    </row>
    <row r="46" spans="1:7" x14ac:dyDescent="0.2">
      <c r="A46" s="2" t="s">
        <v>118</v>
      </c>
      <c r="B46" s="110">
        <v>45899</v>
      </c>
    </row>
    <row r="47" spans="1:7" s="42" customFormat="1" x14ac:dyDescent="0.2">
      <c r="A47" s="2" t="s">
        <v>119</v>
      </c>
      <c r="B47" s="126">
        <v>45900</v>
      </c>
      <c r="C47" s="43"/>
      <c r="D47" s="21"/>
      <c r="E47" s="21"/>
      <c r="F47" s="21"/>
    </row>
    <row r="48" spans="1:7" s="42" customFormat="1" x14ac:dyDescent="0.2">
      <c r="B48" s="127"/>
      <c r="C48" s="44"/>
      <c r="D48" s="21"/>
      <c r="E48" s="21"/>
      <c r="F48" s="21"/>
    </row>
    <row r="49" spans="1:10" s="42" customFormat="1" x14ac:dyDescent="0.2">
      <c r="A49" s="21"/>
      <c r="B49" s="43"/>
      <c r="C49" s="44"/>
      <c r="D49" s="21"/>
      <c r="E49" s="21"/>
      <c r="F49" s="21"/>
    </row>
    <row r="50" spans="1:10" s="42" customFormat="1" x14ac:dyDescent="0.2">
      <c r="A50" s="128" t="s">
        <v>66</v>
      </c>
      <c r="B50" s="43"/>
      <c r="C50" s="44"/>
      <c r="D50" s="21"/>
      <c r="E50" s="21"/>
      <c r="F50" s="21"/>
    </row>
    <row r="51" spans="1:10" s="42" customFormat="1" x14ac:dyDescent="0.2">
      <c r="A51" s="21" t="s">
        <v>67</v>
      </c>
      <c r="B51" s="43" t="s">
        <v>120</v>
      </c>
      <c r="C51" s="44"/>
      <c r="D51" s="21"/>
      <c r="E51" s="21"/>
      <c r="F51" s="21"/>
    </row>
    <row r="52" spans="1:10" s="42" customFormat="1" x14ac:dyDescent="0.2">
      <c r="A52" s="21" t="s">
        <v>121</v>
      </c>
      <c r="B52" s="21" t="s">
        <v>68</v>
      </c>
      <c r="C52" s="21"/>
      <c r="D52" s="21"/>
      <c r="E52" s="21"/>
      <c r="F52" s="21"/>
    </row>
    <row r="53" spans="1:10" s="42" customFormat="1" x14ac:dyDescent="0.2">
      <c r="A53" s="21" t="s">
        <v>69</v>
      </c>
      <c r="B53" s="21" t="s">
        <v>70</v>
      </c>
      <c r="C53" s="21"/>
      <c r="D53" s="21"/>
      <c r="E53" s="21"/>
      <c r="F53" s="21"/>
    </row>
    <row r="54" spans="1:10" s="34" customFormat="1" x14ac:dyDescent="0.2">
      <c r="A54" s="21" t="s">
        <v>122</v>
      </c>
      <c r="B54" s="21" t="s">
        <v>123</v>
      </c>
      <c r="C54" s="45"/>
      <c r="D54" s="33"/>
      <c r="E54" s="33"/>
      <c r="F54" s="33"/>
    </row>
    <row r="55" spans="1:10" s="37" customFormat="1" ht="35.5" customHeight="1" x14ac:dyDescent="0.2">
      <c r="A55" s="129" t="s">
        <v>71</v>
      </c>
      <c r="B55" s="136" t="s">
        <v>72</v>
      </c>
      <c r="C55" s="137"/>
      <c r="D55" s="137"/>
      <c r="E55" s="137"/>
      <c r="F55" s="137"/>
      <c r="G55" s="137"/>
      <c r="H55" s="137"/>
      <c r="I55" s="137"/>
      <c r="J55" s="137"/>
    </row>
    <row r="56" spans="1:10" x14ac:dyDescent="0.2">
      <c r="A56" s="46"/>
    </row>
  </sheetData>
  <mergeCells count="5">
    <mergeCell ref="B6:C6"/>
    <mergeCell ref="D6:E6"/>
    <mergeCell ref="F6:G6"/>
    <mergeCell ref="D22:G22"/>
    <mergeCell ref="B55:J55"/>
  </mergeCells>
  <pageMargins left="3.937007874015748E-2" right="3.937007874015748E-2" top="3.937007874015748E-2" bottom="3.937007874015748E-2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3EF0-3AD7-44DF-A67E-A556CB864DD9}">
  <sheetPr>
    <pageSetUpPr fitToPage="1"/>
  </sheetPr>
  <dimension ref="A1:T998"/>
  <sheetViews>
    <sheetView tabSelected="1" topLeftCell="A23" zoomScale="137" zoomScaleNormal="100" workbookViewId="0">
      <selection activeCell="A26" sqref="A26"/>
    </sheetView>
  </sheetViews>
  <sheetFormatPr baseColWidth="10" defaultColWidth="8.83203125" defaultRowHeight="15" x14ac:dyDescent="0.2"/>
  <cols>
    <col min="1" max="1" width="25.33203125" customWidth="1"/>
    <col min="2" max="2" width="9" bestFit="1" customWidth="1"/>
    <col min="3" max="5" width="9.1640625" bestFit="1" customWidth="1"/>
    <col min="6" max="6" width="8.83203125" bestFit="1" customWidth="1"/>
    <col min="7" max="7" width="81" customWidth="1"/>
  </cols>
  <sheetData>
    <row r="1" spans="1:20" ht="16" thickBot="1" x14ac:dyDescent="0.25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6" thickBot="1" x14ac:dyDescent="0.25">
      <c r="A2" s="49" t="s">
        <v>73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29" thickBot="1" x14ac:dyDescent="0.25">
      <c r="A3" s="52"/>
      <c r="B3" s="141">
        <v>45839</v>
      </c>
      <c r="C3" s="142"/>
      <c r="D3" s="143"/>
      <c r="E3" s="53" t="s">
        <v>24</v>
      </c>
      <c r="F3" s="53" t="s">
        <v>25</v>
      </c>
      <c r="G3" s="54" t="s">
        <v>26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ht="29" thickBot="1" x14ac:dyDescent="0.25">
      <c r="A4" s="55" t="s">
        <v>27</v>
      </c>
      <c r="B4" s="56" t="s">
        <v>28</v>
      </c>
      <c r="C4" s="56" t="s">
        <v>29</v>
      </c>
      <c r="D4" s="57" t="s">
        <v>30</v>
      </c>
      <c r="E4" s="58">
        <v>45809</v>
      </c>
      <c r="F4" s="58">
        <v>45474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ht="16" thickBot="1" x14ac:dyDescent="0.25">
      <c r="A5" s="59" t="s">
        <v>31</v>
      </c>
      <c r="B5" s="65"/>
      <c r="C5" s="91">
        <v>-5</v>
      </c>
      <c r="D5" s="100">
        <v>-5</v>
      </c>
      <c r="E5" s="100">
        <v>-5</v>
      </c>
      <c r="F5" s="81">
        <v>-5</v>
      </c>
      <c r="G5" s="51"/>
      <c r="H5" s="60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6" thickBot="1" x14ac:dyDescent="0.25">
      <c r="A6" s="59" t="s">
        <v>53</v>
      </c>
      <c r="B6" s="65"/>
      <c r="C6" s="76">
        <v>-22.23</v>
      </c>
      <c r="D6" s="66">
        <v>-22.23</v>
      </c>
      <c r="E6" s="66"/>
      <c r="F6" s="81"/>
      <c r="G6" s="51" t="s">
        <v>76</v>
      </c>
      <c r="H6" s="6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6" thickBot="1" x14ac:dyDescent="0.25">
      <c r="A7" s="59" t="s">
        <v>32</v>
      </c>
      <c r="B7" s="68">
        <v>460</v>
      </c>
      <c r="C7" s="67"/>
      <c r="D7" s="98">
        <v>460</v>
      </c>
      <c r="E7" s="98">
        <v>800</v>
      </c>
      <c r="F7" s="81">
        <v>620</v>
      </c>
      <c r="G7" s="51" t="s">
        <v>77</v>
      </c>
      <c r="H7" s="60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ht="16" thickBot="1" x14ac:dyDescent="0.25">
      <c r="A8" s="59" t="s">
        <v>63</v>
      </c>
      <c r="B8" s="68"/>
      <c r="C8" s="67"/>
      <c r="D8" s="98"/>
      <c r="E8" s="98">
        <v>0.67</v>
      </c>
      <c r="F8" s="81"/>
      <c r="G8" s="51"/>
      <c r="H8" s="60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16" thickBot="1" x14ac:dyDescent="0.25">
      <c r="A9" s="59" t="s">
        <v>74</v>
      </c>
      <c r="B9" s="68"/>
      <c r="C9" s="67">
        <v>-15.9</v>
      </c>
      <c r="D9" s="98">
        <v>-15.9</v>
      </c>
      <c r="E9" s="98"/>
      <c r="F9" s="81">
        <v>-5.99</v>
      </c>
      <c r="G9" s="51" t="s">
        <v>78</v>
      </c>
      <c r="H9" s="60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57" thickBot="1" x14ac:dyDescent="0.25">
      <c r="A10" s="59" t="s">
        <v>33</v>
      </c>
      <c r="B10" s="65">
        <v>30</v>
      </c>
      <c r="C10" s="67">
        <v>-3396.1</v>
      </c>
      <c r="D10" s="98">
        <v>-3366.1</v>
      </c>
      <c r="E10" s="98">
        <v>-1969.08</v>
      </c>
      <c r="F10" s="82">
        <v>-2783.02</v>
      </c>
      <c r="G10" s="51" t="s">
        <v>79</v>
      </c>
      <c r="H10" s="6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6" thickBot="1" x14ac:dyDescent="0.25">
      <c r="A11" s="59" t="s">
        <v>75</v>
      </c>
      <c r="B11" s="106"/>
      <c r="C11" s="107">
        <v>-20</v>
      </c>
      <c r="D11" s="108">
        <v>-20</v>
      </c>
      <c r="E11" s="108"/>
      <c r="F11" s="82"/>
      <c r="G11" s="51" t="s">
        <v>80</v>
      </c>
      <c r="H11" s="60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ht="85" thickBot="1" x14ac:dyDescent="0.25">
      <c r="A12" s="59" t="s">
        <v>34</v>
      </c>
      <c r="B12" s="90"/>
      <c r="C12" s="107">
        <v>-1148.73</v>
      </c>
      <c r="D12" s="108">
        <v>-1148.73</v>
      </c>
      <c r="E12" s="108">
        <v>-1620.32</v>
      </c>
      <c r="F12" s="81">
        <v>-1549.26</v>
      </c>
      <c r="G12" s="109" t="s">
        <v>99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0" ht="16" thickBot="1" x14ac:dyDescent="0.25">
      <c r="A13" s="59" t="s">
        <v>35</v>
      </c>
      <c r="B13" s="65">
        <v>4.04</v>
      </c>
      <c r="C13" s="68">
        <v>-1008.08</v>
      </c>
      <c r="D13" s="74">
        <v>-1004.04</v>
      </c>
      <c r="E13" s="74">
        <v>-1011.62</v>
      </c>
      <c r="F13" s="81">
        <v>-1000</v>
      </c>
      <c r="G13" s="51" t="s">
        <v>81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0" ht="43" thickBot="1" x14ac:dyDescent="0.25">
      <c r="A14" s="61" t="s">
        <v>36</v>
      </c>
      <c r="B14" s="69">
        <v>4902.49</v>
      </c>
      <c r="C14" s="69"/>
      <c r="D14" s="99">
        <v>4902.49</v>
      </c>
      <c r="E14" s="99">
        <v>4607.8100000000004</v>
      </c>
      <c r="F14" s="83">
        <v>4506.8999999999996</v>
      </c>
      <c r="G14" s="51" t="s">
        <v>82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ht="16" thickBot="1" x14ac:dyDescent="0.25">
      <c r="A15" s="55" t="s">
        <v>30</v>
      </c>
      <c r="B15" s="70">
        <f>SUM(B5:B14)</f>
        <v>5396.53</v>
      </c>
      <c r="C15" s="70">
        <f>SUM(C5:C14)</f>
        <v>-5616.04</v>
      </c>
      <c r="D15" s="70">
        <f>SUM(D5:D14)</f>
        <v>-219.51000000000022</v>
      </c>
      <c r="E15" s="70">
        <f>SUM(E5:E14)</f>
        <v>802.46000000000095</v>
      </c>
      <c r="F15" s="70">
        <f>SUM(F5:F14)</f>
        <v>-216.3700000000008</v>
      </c>
      <c r="G15" s="78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0" ht="16" thickBot="1" x14ac:dyDescent="0.25">
      <c r="A16" s="149"/>
      <c r="B16" s="150"/>
      <c r="C16" s="150"/>
      <c r="D16" s="150"/>
      <c r="E16" s="150"/>
      <c r="F16" s="150"/>
      <c r="G16" s="1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0" ht="16" thickBot="1" x14ac:dyDescent="0.25">
      <c r="A17" s="62" t="s">
        <v>26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pans="1:20" ht="16" thickBot="1" x14ac:dyDescent="0.25">
      <c r="A18" s="51" t="s">
        <v>83</v>
      </c>
      <c r="B18" s="51"/>
      <c r="C18" s="64">
        <v>1183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ht="16" thickBot="1" x14ac:dyDescent="0.25">
      <c r="A19" s="51" t="s">
        <v>84</v>
      </c>
      <c r="B19" s="51"/>
      <c r="C19" s="64">
        <v>963.64</v>
      </c>
      <c r="D19" s="51"/>
      <c r="E19" s="51"/>
      <c r="F19" s="51"/>
      <c r="G19" s="51" t="s">
        <v>52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 ht="16" thickBot="1" x14ac:dyDescent="0.25">
      <c r="A20" s="51" t="s">
        <v>37</v>
      </c>
      <c r="B20" s="51"/>
      <c r="C20" s="63">
        <f>SUM(C19-C18)</f>
        <v>-219.36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0" ht="16" thickBot="1" x14ac:dyDescent="0.25">
      <c r="A21" s="51"/>
      <c r="B21" s="51"/>
      <c r="C21" s="63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0" ht="16" thickBot="1" x14ac:dyDescent="0.25">
      <c r="A22" s="47" t="s">
        <v>38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1:20" ht="16" thickBot="1" x14ac:dyDescent="0.25">
      <c r="A23" s="49" t="s">
        <v>85</v>
      </c>
      <c r="B23" s="50"/>
      <c r="C23" s="50"/>
      <c r="D23" s="5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0" ht="29" thickBot="1" x14ac:dyDescent="0.25">
      <c r="A24" s="52"/>
      <c r="B24" s="141">
        <v>45839</v>
      </c>
      <c r="C24" s="142"/>
      <c r="D24" s="143"/>
      <c r="E24" s="53" t="s">
        <v>24</v>
      </c>
      <c r="F24" s="53" t="s">
        <v>25</v>
      </c>
      <c r="G24" s="54" t="s">
        <v>26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ht="29" thickBot="1" x14ac:dyDescent="0.25">
      <c r="A25" s="80" t="s">
        <v>27</v>
      </c>
      <c r="B25" s="56" t="s">
        <v>28</v>
      </c>
      <c r="C25" s="56" t="s">
        <v>29</v>
      </c>
      <c r="D25" s="57" t="s">
        <v>30</v>
      </c>
      <c r="E25" s="58">
        <v>45809</v>
      </c>
      <c r="F25" s="58">
        <v>45474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20" ht="16" thickBot="1" x14ac:dyDescent="0.25">
      <c r="A26" s="59" t="s">
        <v>39</v>
      </c>
      <c r="B26" s="65"/>
      <c r="C26" s="76">
        <v>-5</v>
      </c>
      <c r="D26" s="66">
        <v>-5</v>
      </c>
      <c r="E26" s="66">
        <v>-5</v>
      </c>
      <c r="F26" s="7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ht="16" thickBot="1" x14ac:dyDescent="0.25">
      <c r="A27" s="59" t="s">
        <v>40</v>
      </c>
      <c r="B27" s="67"/>
      <c r="C27" s="76">
        <v>-437.13</v>
      </c>
      <c r="D27" s="66">
        <v>-437.13</v>
      </c>
      <c r="E27" s="66">
        <v>-398.65</v>
      </c>
      <c r="F27" s="71"/>
      <c r="G27" s="51" t="s">
        <v>88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20" ht="16" thickBot="1" x14ac:dyDescent="0.25">
      <c r="A28" s="59" t="s">
        <v>86</v>
      </c>
      <c r="B28" s="67">
        <v>100</v>
      </c>
      <c r="C28" s="76"/>
      <c r="D28" s="66">
        <v>100</v>
      </c>
      <c r="E28" s="66"/>
      <c r="F28" s="7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ht="16" thickBot="1" x14ac:dyDescent="0.25">
      <c r="A29" s="59" t="s">
        <v>41</v>
      </c>
      <c r="B29" s="65"/>
      <c r="C29" s="76">
        <v>-60.76</v>
      </c>
      <c r="D29" s="66">
        <v>-60.76</v>
      </c>
      <c r="E29" s="66"/>
      <c r="F29" s="71"/>
      <c r="G29" s="51" t="s">
        <v>89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ht="16" thickBot="1" x14ac:dyDescent="0.25">
      <c r="A30" s="59" t="s">
        <v>62</v>
      </c>
      <c r="B30" s="65"/>
      <c r="C30" s="76"/>
      <c r="D30" s="85"/>
      <c r="E30" s="85">
        <v>-98.5</v>
      </c>
      <c r="F30" s="7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1" spans="1:20" ht="16" thickBot="1" x14ac:dyDescent="0.25">
      <c r="A31" s="59" t="s">
        <v>42</v>
      </c>
      <c r="B31" s="68">
        <v>384.8</v>
      </c>
      <c r="C31" s="76"/>
      <c r="D31" s="85">
        <v>384.8</v>
      </c>
      <c r="E31" s="85">
        <v>957.17</v>
      </c>
      <c r="F31" s="71"/>
      <c r="G31" s="51" t="s">
        <v>90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1:20" ht="29" thickBot="1" x14ac:dyDescent="0.25">
      <c r="A32" s="59" t="s">
        <v>43</v>
      </c>
      <c r="B32" s="68">
        <v>412.8</v>
      </c>
      <c r="C32" s="77">
        <v>-27.18</v>
      </c>
      <c r="D32" s="74">
        <v>385.62</v>
      </c>
      <c r="E32" s="74">
        <v>-592.19000000000005</v>
      </c>
      <c r="F32" s="71"/>
      <c r="G32" s="51" t="s">
        <v>91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0" ht="16" thickBot="1" x14ac:dyDescent="0.25">
      <c r="A33" s="59" t="s">
        <v>63</v>
      </c>
      <c r="B33" s="68"/>
      <c r="C33" s="77"/>
      <c r="D33" s="74"/>
      <c r="E33" s="74">
        <v>23.04</v>
      </c>
      <c r="F33" s="7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</row>
    <row r="34" spans="1:20" ht="16" thickBot="1" x14ac:dyDescent="0.25">
      <c r="A34" s="59" t="s">
        <v>44</v>
      </c>
      <c r="B34" s="68">
        <v>1113</v>
      </c>
      <c r="C34" s="76"/>
      <c r="D34" s="74">
        <v>1113</v>
      </c>
      <c r="E34" s="74">
        <v>259.5</v>
      </c>
      <c r="F34" s="71"/>
      <c r="G34" s="51" t="s">
        <v>92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1:20" ht="29" thickBot="1" x14ac:dyDescent="0.25">
      <c r="A35" s="59" t="s">
        <v>45</v>
      </c>
      <c r="B35" s="67"/>
      <c r="C35" s="76">
        <v>-750</v>
      </c>
      <c r="D35" s="85">
        <v>-750</v>
      </c>
      <c r="E35" s="85">
        <v>-515.69000000000005</v>
      </c>
      <c r="F35" s="71"/>
      <c r="G35" s="51" t="s">
        <v>93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1:20" ht="16" thickBot="1" x14ac:dyDescent="0.25">
      <c r="A36" s="59" t="s">
        <v>34</v>
      </c>
      <c r="B36" s="67"/>
      <c r="C36" s="86">
        <v>-1368.99</v>
      </c>
      <c r="D36" s="85">
        <v>-1368.99</v>
      </c>
      <c r="E36" s="85">
        <v>-1209.74</v>
      </c>
      <c r="F36" s="71"/>
      <c r="G36" s="51" t="s">
        <v>94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1:20" ht="16" thickBot="1" x14ac:dyDescent="0.25">
      <c r="A37" s="59" t="s">
        <v>87</v>
      </c>
      <c r="B37" s="67"/>
      <c r="C37" s="86">
        <v>-103.5</v>
      </c>
      <c r="D37" s="85">
        <v>-103.5</v>
      </c>
      <c r="E37" s="85"/>
      <c r="F37" s="71"/>
      <c r="G37" s="51" t="s">
        <v>95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20" ht="16" thickBot="1" x14ac:dyDescent="0.25">
      <c r="A38" s="59" t="s">
        <v>35</v>
      </c>
      <c r="B38" s="68">
        <v>1008.08</v>
      </c>
      <c r="C38" s="76">
        <v>-8.08</v>
      </c>
      <c r="D38" s="85">
        <v>1000</v>
      </c>
      <c r="E38" s="85">
        <v>1000</v>
      </c>
      <c r="F38" s="71"/>
      <c r="G38" s="51" t="s">
        <v>96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</row>
    <row r="39" spans="1:20" ht="141" thickBot="1" x14ac:dyDescent="0.25">
      <c r="A39" s="59" t="s">
        <v>46</v>
      </c>
      <c r="B39" s="68">
        <v>2427.25</v>
      </c>
      <c r="C39" s="76"/>
      <c r="D39" s="74">
        <v>2427.25</v>
      </c>
      <c r="E39" s="74">
        <v>1772.17</v>
      </c>
      <c r="F39" s="71"/>
      <c r="G39" s="122" t="s">
        <v>100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0" ht="16" thickBot="1" x14ac:dyDescent="0.25">
      <c r="A40" s="61" t="s">
        <v>47</v>
      </c>
      <c r="B40" s="72"/>
      <c r="C40" s="84">
        <v>-306.36</v>
      </c>
      <c r="D40" s="88">
        <v>-306.36</v>
      </c>
      <c r="E40" s="88">
        <v>-50.75</v>
      </c>
      <c r="F40" s="73"/>
      <c r="G40" s="51" t="s">
        <v>97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spans="1:20" ht="16" thickBot="1" x14ac:dyDescent="0.25">
      <c r="A41" s="55" t="s">
        <v>30</v>
      </c>
      <c r="B41" s="70">
        <f>SUM(B26:B40)</f>
        <v>5445.93</v>
      </c>
      <c r="C41" s="70">
        <f>SUM(C26:C40)</f>
        <v>-3067</v>
      </c>
      <c r="D41" s="70">
        <f>SUM(D26:D40)</f>
        <v>2378.9299999999998</v>
      </c>
      <c r="E41" s="70">
        <f>SUM(E26:E40)</f>
        <v>1141.3599999999999</v>
      </c>
      <c r="F41" s="92">
        <f>SUM(F26:F40)</f>
        <v>0</v>
      </c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0" s="42" customFormat="1" ht="16" thickBot="1" x14ac:dyDescent="0.25">
      <c r="A42" s="146"/>
      <c r="B42" s="147"/>
      <c r="C42" s="147"/>
      <c r="D42" s="147"/>
      <c r="E42" s="147"/>
      <c r="F42" s="147"/>
      <c r="G42" s="148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</row>
    <row r="43" spans="1:20" s="42" customFormat="1" ht="16" thickBot="1" x14ac:dyDescent="0.25">
      <c r="A43" s="113" t="s">
        <v>26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</row>
    <row r="44" spans="1:20" s="42" customFormat="1" ht="16" thickBot="1" x14ac:dyDescent="0.25">
      <c r="A44" s="112" t="s">
        <v>83</v>
      </c>
      <c r="B44" s="112"/>
      <c r="C44" s="114">
        <v>50846.67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</row>
    <row r="45" spans="1:20" s="42" customFormat="1" ht="16" thickBot="1" x14ac:dyDescent="0.25">
      <c r="A45" s="112" t="s">
        <v>84</v>
      </c>
      <c r="B45" s="112"/>
      <c r="C45" s="114">
        <v>53225.599999999999</v>
      </c>
      <c r="D45" s="112"/>
      <c r="E45" s="115"/>
      <c r="F45" s="116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</row>
    <row r="46" spans="1:20" s="42" customFormat="1" ht="16" thickBot="1" x14ac:dyDescent="0.25">
      <c r="A46" s="112" t="s">
        <v>37</v>
      </c>
      <c r="B46" s="112"/>
      <c r="C46" s="117">
        <f>SUM(C45-C44)</f>
        <v>2378.9300000000003</v>
      </c>
      <c r="D46" s="112"/>
      <c r="E46" s="115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</row>
    <row r="47" spans="1:20" s="34" customFormat="1" ht="16" thickBot="1" x14ac:dyDescent="0.25"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</row>
    <row r="48" spans="1:20" s="42" customFormat="1" ht="29" thickBot="1" x14ac:dyDescent="0.25">
      <c r="A48" s="112" t="s">
        <v>48</v>
      </c>
      <c r="B48" s="112"/>
      <c r="C48" s="117">
        <v>1519.52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</row>
    <row r="49" spans="1:20" s="42" customFormat="1" ht="16" thickBot="1" x14ac:dyDescent="0.25">
      <c r="A49" s="112" t="s">
        <v>49</v>
      </c>
      <c r="B49" s="112"/>
      <c r="C49" s="117">
        <v>192.65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</row>
    <row r="50" spans="1:20" s="42" customFormat="1" ht="16" thickBot="1" x14ac:dyDescent="0.25">
      <c r="A50" s="144" t="s">
        <v>55</v>
      </c>
      <c r="B50" s="145"/>
      <c r="C50" s="118">
        <v>2202.14</v>
      </c>
      <c r="D50" s="152" t="s">
        <v>64</v>
      </c>
      <c r="E50" s="139"/>
      <c r="F50" s="139"/>
      <c r="G50" s="140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0" s="42" customFormat="1" ht="16" thickBot="1" x14ac:dyDescent="0.25">
      <c r="A51" s="120" t="s">
        <v>61</v>
      </c>
      <c r="C51" s="118">
        <v>1416.03</v>
      </c>
      <c r="D51" s="119"/>
      <c r="E51" s="119"/>
      <c r="F51" s="119"/>
      <c r="G51" s="121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</row>
    <row r="52" spans="1:20" s="42" customFormat="1" ht="16" thickBot="1" x14ac:dyDescent="0.25">
      <c r="A52" s="119" t="s">
        <v>98</v>
      </c>
      <c r="B52" s="123"/>
      <c r="C52" s="124">
        <v>3560</v>
      </c>
      <c r="D52" s="138"/>
      <c r="E52" s="139"/>
      <c r="F52" s="139"/>
      <c r="G52" s="140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</row>
    <row r="53" spans="1:20" ht="16" thickBot="1" x14ac:dyDescent="0.25">
      <c r="A53" s="51"/>
      <c r="B53" s="51"/>
      <c r="C53" s="87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16" thickBo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ht="16" thickBo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 ht="16" thickBo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ht="16" thickBo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0" ht="16" thickBot="1" x14ac:dyDescent="0.25">
      <c r="A58" s="51"/>
      <c r="B58" s="51"/>
      <c r="C58" s="51"/>
      <c r="D58" s="60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0" ht="16" thickBot="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</row>
    <row r="60" spans="1:20" ht="16" thickBot="1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</row>
    <row r="61" spans="1:20" ht="16" thickBot="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</row>
    <row r="62" spans="1:20" ht="16" thickBot="1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</row>
    <row r="63" spans="1:20" ht="16" thickBot="1" x14ac:dyDescent="0.25">
      <c r="A63" s="6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</row>
    <row r="64" spans="1:20" ht="16" thickBot="1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</row>
    <row r="65" spans="1:20" ht="16" thickBot="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 ht="16" thickBot="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</row>
    <row r="67" spans="1:20" ht="16" thickBot="1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1:20" ht="16" thickBot="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</row>
    <row r="69" spans="1:20" ht="16" thickBot="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</row>
    <row r="70" spans="1:20" ht="16" thickBot="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</row>
    <row r="71" spans="1:20" ht="16" thickBot="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1:20" ht="16" thickBot="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0" ht="16" thickBot="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</row>
    <row r="74" spans="1:20" ht="16" thickBot="1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</row>
    <row r="75" spans="1:20" ht="16" thickBot="1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</row>
    <row r="76" spans="1:20" ht="16" thickBot="1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</row>
    <row r="77" spans="1:20" ht="16" thickBot="1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</row>
    <row r="78" spans="1:20" ht="16" thickBot="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</row>
    <row r="79" spans="1:20" ht="16" thickBot="1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</row>
    <row r="80" spans="1:20" ht="16" thickBot="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1:20" ht="16" thickBot="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</row>
    <row r="82" spans="1:20" ht="16" thickBot="1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</row>
    <row r="83" spans="1:20" ht="16" thickBot="1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</row>
    <row r="84" spans="1:20" ht="16" thickBot="1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spans="1:20" ht="16" thickBot="1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</row>
    <row r="86" spans="1:20" ht="16" thickBot="1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</row>
    <row r="87" spans="1:20" ht="16" thickBo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 ht="16" thickBot="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ht="16" thickBot="1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 ht="16" thickBot="1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 ht="16" thickBot="1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 ht="16" thickBot="1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 ht="16" thickBot="1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 ht="16" thickBot="1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 ht="16" thickBot="1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 ht="16" thickBot="1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</row>
    <row r="97" spans="1:20" ht="16" thickBot="1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0" ht="16" thickBot="1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</row>
    <row r="99" spans="1:20" ht="16" thickBot="1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0" spans="1:20" ht="16" thickBot="1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</row>
    <row r="101" spans="1:20" ht="16" thickBot="1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</row>
    <row r="102" spans="1:20" ht="16" thickBot="1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</row>
    <row r="103" spans="1:20" ht="16" thickBot="1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</row>
    <row r="104" spans="1:20" ht="16" thickBot="1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</row>
    <row r="105" spans="1:20" ht="16" thickBot="1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</row>
    <row r="106" spans="1:20" ht="16" thickBot="1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</row>
    <row r="107" spans="1:20" ht="16" thickBot="1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</row>
    <row r="108" spans="1:20" ht="16" thickBot="1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</row>
    <row r="109" spans="1:20" ht="16" thickBot="1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</row>
    <row r="110" spans="1:20" ht="16" thickBot="1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</row>
    <row r="111" spans="1:20" ht="16" thickBot="1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</row>
    <row r="112" spans="1:20" ht="16" thickBot="1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</row>
    <row r="113" spans="1:20" ht="16" thickBot="1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</row>
    <row r="114" spans="1:20" ht="16" thickBo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 ht="16" thickBot="1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 ht="16" thickBot="1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1:20" ht="16" thickBot="1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</row>
    <row r="118" spans="1:20" ht="16" thickBot="1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</row>
    <row r="119" spans="1:20" ht="16" thickBot="1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 ht="16" thickBot="1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</row>
    <row r="121" spans="1:20" ht="16" thickBot="1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</row>
    <row r="122" spans="1:20" ht="16" thickBot="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</row>
    <row r="123" spans="1:20" ht="16" thickBot="1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</row>
    <row r="124" spans="1:20" ht="16" thickBot="1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</row>
    <row r="125" spans="1:20" ht="16" thickBot="1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</row>
    <row r="126" spans="1:20" ht="16" thickBot="1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</row>
    <row r="127" spans="1:20" ht="16" thickBot="1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</row>
    <row r="128" spans="1:20" ht="16" thickBot="1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</row>
    <row r="129" spans="1:20" ht="16" thickBot="1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</row>
    <row r="130" spans="1:20" ht="16" thickBot="1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</row>
    <row r="131" spans="1:20" ht="16" thickBot="1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</row>
    <row r="132" spans="1:20" ht="16" thickBot="1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</row>
    <row r="133" spans="1:20" ht="16" thickBot="1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</row>
    <row r="134" spans="1:20" ht="16" thickBot="1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</row>
    <row r="135" spans="1:20" ht="16" thickBot="1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</row>
    <row r="136" spans="1:20" ht="16" thickBot="1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</row>
    <row r="137" spans="1:20" ht="16" thickBot="1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</row>
    <row r="138" spans="1:20" ht="16" thickBot="1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</row>
    <row r="139" spans="1:20" ht="16" thickBot="1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</row>
    <row r="140" spans="1:20" ht="16" thickBot="1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</row>
    <row r="141" spans="1:20" ht="16" thickBot="1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</row>
    <row r="142" spans="1:20" ht="16" thickBot="1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</row>
    <row r="143" spans="1:20" ht="16" thickBot="1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</row>
    <row r="144" spans="1:20" ht="16" thickBot="1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</row>
    <row r="145" spans="1:20" ht="16" thickBot="1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</row>
    <row r="146" spans="1:20" ht="16" thickBot="1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</row>
    <row r="147" spans="1:20" ht="16" thickBot="1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</row>
    <row r="148" spans="1:20" ht="16" thickBot="1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</row>
    <row r="149" spans="1:20" ht="16" thickBot="1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</row>
    <row r="150" spans="1:20" ht="16" thickBot="1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</row>
    <row r="151" spans="1:20" ht="16" thickBot="1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</row>
    <row r="152" spans="1:20" ht="16" thickBot="1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</row>
    <row r="153" spans="1:20" ht="16" thickBot="1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</row>
    <row r="154" spans="1:20" ht="16" thickBot="1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</row>
    <row r="155" spans="1:20" ht="16" thickBot="1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</row>
    <row r="156" spans="1:20" ht="16" thickBot="1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</row>
    <row r="157" spans="1:20" ht="16" thickBot="1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</row>
    <row r="158" spans="1:20" ht="16" thickBot="1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</row>
    <row r="159" spans="1:20" ht="16" thickBot="1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</row>
    <row r="160" spans="1:20" ht="16" thickBot="1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</row>
    <row r="161" spans="1:20" ht="16" thickBot="1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</row>
    <row r="162" spans="1:20" ht="16" thickBot="1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</row>
    <row r="163" spans="1:20" ht="16" thickBot="1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</row>
    <row r="164" spans="1:20" ht="16" thickBot="1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</row>
    <row r="165" spans="1:20" ht="16" thickBot="1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</row>
    <row r="166" spans="1:20" ht="16" thickBot="1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</row>
    <row r="167" spans="1:20" ht="16" thickBot="1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</row>
    <row r="168" spans="1:20" ht="16" thickBot="1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</row>
    <row r="169" spans="1:20" ht="16" thickBot="1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</row>
    <row r="170" spans="1:20" ht="16" thickBot="1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</row>
    <row r="171" spans="1:20" ht="16" thickBot="1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</row>
    <row r="172" spans="1:20" ht="16" thickBot="1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</row>
    <row r="173" spans="1:20" ht="16" thickBot="1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</row>
    <row r="174" spans="1:20" ht="16" thickBot="1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</row>
    <row r="175" spans="1:20" ht="16" thickBot="1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</row>
    <row r="176" spans="1:20" ht="16" thickBot="1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</row>
    <row r="177" spans="1:20" ht="16" thickBot="1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</row>
    <row r="178" spans="1:20" ht="16" thickBot="1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</row>
    <row r="179" spans="1:20" ht="16" thickBot="1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</row>
    <row r="180" spans="1:20" ht="16" thickBot="1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</row>
    <row r="181" spans="1:20" ht="16" thickBot="1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</row>
    <row r="182" spans="1:20" ht="16" thickBot="1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</row>
    <row r="183" spans="1:20" ht="16" thickBot="1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</row>
    <row r="184" spans="1:20" ht="16" thickBot="1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</row>
    <row r="185" spans="1:20" ht="16" thickBot="1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</row>
    <row r="186" spans="1:20" ht="16" thickBot="1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</row>
    <row r="187" spans="1:20" ht="16" thickBot="1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</row>
    <row r="188" spans="1:20" ht="16" thickBot="1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</row>
    <row r="189" spans="1:20" ht="16" thickBot="1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</row>
    <row r="190" spans="1:20" ht="16" thickBot="1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</row>
    <row r="191" spans="1:20" ht="16" thickBot="1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</row>
    <row r="192" spans="1:20" ht="16" thickBot="1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</row>
    <row r="193" spans="1:20" ht="16" thickBot="1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</row>
    <row r="194" spans="1:20" ht="16" thickBot="1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</row>
    <row r="195" spans="1:20" ht="16" thickBot="1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</row>
    <row r="196" spans="1:20" ht="16" thickBot="1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</row>
    <row r="197" spans="1:20" ht="16" thickBot="1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</row>
    <row r="198" spans="1:20" ht="16" thickBot="1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</row>
    <row r="199" spans="1:20" ht="16" thickBot="1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</row>
    <row r="200" spans="1:20" ht="16" thickBot="1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</row>
    <row r="201" spans="1:20" ht="16" thickBot="1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</row>
    <row r="202" spans="1:20" ht="16" thickBot="1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</row>
    <row r="203" spans="1:20" ht="16" thickBot="1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</row>
    <row r="204" spans="1:20" ht="16" thickBot="1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</row>
    <row r="205" spans="1:20" ht="16" thickBot="1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</row>
    <row r="206" spans="1:20" ht="16" thickBot="1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</row>
    <row r="207" spans="1:20" ht="16" thickBot="1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</row>
    <row r="208" spans="1:20" ht="16" thickBot="1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</row>
    <row r="209" spans="1:20" ht="16" thickBot="1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</row>
    <row r="210" spans="1:20" ht="16" thickBot="1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</row>
    <row r="211" spans="1:20" ht="16" thickBot="1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</row>
    <row r="212" spans="1:20" ht="16" thickBot="1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</row>
    <row r="213" spans="1:20" ht="16" thickBot="1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</row>
    <row r="214" spans="1:20" ht="16" thickBot="1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</row>
    <row r="215" spans="1:20" ht="16" thickBot="1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</row>
    <row r="216" spans="1:20" ht="16" thickBot="1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</row>
    <row r="217" spans="1:20" ht="16" thickBot="1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</row>
    <row r="218" spans="1:20" ht="16" thickBot="1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</row>
    <row r="219" spans="1:20" ht="16" thickBot="1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</row>
    <row r="220" spans="1:20" ht="16" thickBot="1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</row>
    <row r="221" spans="1:20" ht="16" thickBot="1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</row>
    <row r="222" spans="1:20" ht="16" thickBot="1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</row>
    <row r="223" spans="1:20" ht="16" thickBot="1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</row>
    <row r="224" spans="1:20" ht="16" thickBot="1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</row>
    <row r="225" spans="1:20" ht="16" thickBot="1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</row>
    <row r="226" spans="1:20" ht="16" thickBot="1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</row>
    <row r="227" spans="1:20" ht="16" thickBot="1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</row>
    <row r="228" spans="1:20" ht="16" thickBot="1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</row>
    <row r="229" spans="1:20" ht="16" thickBot="1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</row>
    <row r="230" spans="1:20" ht="16" thickBot="1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</row>
    <row r="231" spans="1:20" ht="16" thickBot="1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</row>
    <row r="232" spans="1:20" ht="16" thickBot="1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</row>
    <row r="233" spans="1:20" ht="16" thickBot="1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</row>
    <row r="234" spans="1:20" ht="16" thickBot="1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</row>
    <row r="235" spans="1:20" ht="16" thickBot="1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</row>
    <row r="236" spans="1:20" ht="16" thickBot="1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</row>
    <row r="237" spans="1:20" ht="16" thickBot="1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</row>
    <row r="238" spans="1:20" ht="16" thickBot="1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</row>
    <row r="239" spans="1:20" ht="16" thickBot="1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</row>
    <row r="240" spans="1:20" ht="16" thickBot="1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</row>
    <row r="241" spans="1:20" ht="16" thickBot="1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</row>
    <row r="242" spans="1:20" ht="16" thickBot="1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</row>
    <row r="243" spans="1:20" ht="16" thickBot="1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</row>
    <row r="244" spans="1:20" ht="16" thickBot="1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</row>
    <row r="245" spans="1:20" ht="16" thickBot="1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</row>
    <row r="246" spans="1:20" ht="16" thickBot="1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</row>
    <row r="247" spans="1:20" ht="16" thickBot="1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</row>
    <row r="248" spans="1:20" ht="16" thickBot="1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</row>
    <row r="249" spans="1:20" ht="16" thickBot="1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</row>
    <row r="250" spans="1:20" ht="16" thickBot="1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</row>
    <row r="251" spans="1:20" ht="16" thickBot="1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</row>
    <row r="252" spans="1:20" ht="16" thickBot="1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</row>
    <row r="253" spans="1:20" ht="16" thickBot="1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</row>
    <row r="254" spans="1:20" ht="16" thickBot="1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</row>
    <row r="255" spans="1:20" ht="16" thickBot="1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</row>
    <row r="256" spans="1:20" ht="16" thickBot="1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</row>
    <row r="257" spans="1:20" ht="16" thickBot="1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</row>
    <row r="258" spans="1:20" ht="16" thickBot="1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</row>
    <row r="259" spans="1:20" ht="16" thickBot="1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</row>
    <row r="260" spans="1:20" ht="16" thickBot="1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</row>
    <row r="261" spans="1:20" ht="16" thickBot="1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</row>
    <row r="262" spans="1:20" ht="16" thickBot="1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</row>
    <row r="263" spans="1:20" ht="16" thickBot="1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</row>
    <row r="264" spans="1:20" ht="16" thickBot="1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</row>
    <row r="265" spans="1:20" ht="16" thickBot="1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</row>
    <row r="266" spans="1:20" ht="16" thickBot="1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</row>
    <row r="267" spans="1:20" ht="16" thickBot="1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</row>
    <row r="268" spans="1:20" ht="16" thickBot="1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</row>
    <row r="269" spans="1:20" ht="16" thickBot="1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</row>
    <row r="270" spans="1:20" ht="16" thickBot="1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</row>
    <row r="271" spans="1:20" ht="16" thickBot="1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</row>
    <row r="272" spans="1:20" ht="16" thickBot="1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</row>
    <row r="273" spans="1:20" ht="16" thickBot="1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</row>
    <row r="274" spans="1:20" ht="16" thickBot="1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</row>
    <row r="275" spans="1:20" ht="16" thickBot="1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</row>
    <row r="276" spans="1:20" ht="16" thickBot="1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</row>
    <row r="277" spans="1:20" ht="16" thickBot="1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</row>
    <row r="278" spans="1:20" ht="16" thickBot="1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</row>
    <row r="279" spans="1:20" ht="16" thickBot="1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</row>
    <row r="280" spans="1:20" ht="16" thickBot="1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</row>
    <row r="281" spans="1:20" ht="16" thickBot="1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</row>
    <row r="282" spans="1:20" ht="16" thickBot="1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</row>
    <row r="283" spans="1:20" ht="16" thickBot="1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</row>
    <row r="284" spans="1:20" ht="16" thickBot="1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</row>
    <row r="285" spans="1:20" ht="16" thickBot="1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</row>
    <row r="286" spans="1:20" ht="16" thickBot="1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</row>
    <row r="287" spans="1:20" ht="16" thickBot="1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</row>
    <row r="288" spans="1:20" ht="16" thickBot="1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</row>
    <row r="289" spans="1:20" ht="16" thickBot="1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</row>
    <row r="290" spans="1:20" ht="16" thickBot="1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</row>
    <row r="291" spans="1:20" ht="16" thickBot="1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</row>
    <row r="292" spans="1:20" ht="16" thickBot="1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</row>
    <row r="293" spans="1:20" ht="16" thickBot="1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</row>
    <row r="294" spans="1:20" ht="16" thickBot="1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</row>
    <row r="295" spans="1:20" ht="16" thickBot="1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</row>
    <row r="296" spans="1:20" ht="16" thickBot="1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</row>
    <row r="297" spans="1:20" ht="16" thickBot="1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</row>
    <row r="298" spans="1:20" ht="16" thickBot="1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</row>
    <row r="299" spans="1:20" ht="16" thickBot="1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</row>
    <row r="300" spans="1:20" ht="16" thickBot="1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</row>
    <row r="301" spans="1:20" ht="16" thickBot="1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</row>
    <row r="302" spans="1:20" ht="16" thickBot="1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</row>
    <row r="303" spans="1:20" ht="16" thickBot="1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</row>
    <row r="304" spans="1:20" ht="16" thickBot="1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</row>
    <row r="305" spans="1:20" ht="16" thickBot="1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</row>
    <row r="306" spans="1:20" ht="16" thickBot="1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</row>
    <row r="307" spans="1:20" ht="16" thickBot="1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</row>
    <row r="308" spans="1:20" ht="16" thickBot="1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</row>
    <row r="309" spans="1:20" ht="16" thickBot="1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</row>
    <row r="310" spans="1:20" ht="16" thickBot="1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</row>
    <row r="311" spans="1:20" ht="16" thickBot="1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</row>
    <row r="312" spans="1:20" ht="16" thickBot="1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</row>
    <row r="313" spans="1:20" ht="16" thickBot="1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</row>
    <row r="314" spans="1:20" ht="16" thickBot="1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</row>
    <row r="315" spans="1:20" ht="16" thickBot="1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</row>
    <row r="316" spans="1:20" ht="16" thickBot="1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</row>
    <row r="317" spans="1:20" ht="16" thickBot="1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</row>
    <row r="318" spans="1:20" ht="16" thickBot="1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</row>
    <row r="319" spans="1:20" ht="16" thickBot="1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</row>
    <row r="320" spans="1:20" ht="16" thickBot="1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</row>
    <row r="321" spans="1:20" ht="16" thickBot="1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</row>
    <row r="322" spans="1:20" ht="16" thickBot="1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</row>
    <row r="323" spans="1:20" ht="16" thickBot="1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</row>
    <row r="324" spans="1:20" ht="16" thickBot="1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</row>
    <row r="325" spans="1:20" ht="16" thickBot="1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</row>
    <row r="326" spans="1:20" ht="16" thickBot="1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</row>
    <row r="327" spans="1:20" ht="16" thickBot="1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</row>
    <row r="328" spans="1:20" ht="16" thickBot="1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</row>
    <row r="329" spans="1:20" ht="16" thickBot="1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</row>
    <row r="330" spans="1:20" ht="16" thickBot="1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</row>
    <row r="331" spans="1:20" ht="16" thickBot="1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</row>
    <row r="332" spans="1:20" ht="16" thickBot="1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</row>
    <row r="333" spans="1:20" ht="16" thickBot="1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</row>
    <row r="334" spans="1:20" ht="16" thickBot="1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</row>
    <row r="335" spans="1:20" ht="16" thickBot="1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</row>
    <row r="336" spans="1:20" ht="16" thickBot="1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</row>
    <row r="337" spans="1:20" ht="16" thickBot="1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</row>
    <row r="338" spans="1:20" ht="16" thickBot="1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</row>
    <row r="339" spans="1:20" ht="16" thickBot="1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</row>
    <row r="340" spans="1:20" ht="16" thickBot="1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</row>
    <row r="341" spans="1:20" ht="16" thickBot="1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</row>
    <row r="342" spans="1:20" ht="16" thickBot="1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</row>
    <row r="343" spans="1:20" ht="16" thickBot="1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</row>
    <row r="344" spans="1:20" ht="16" thickBot="1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</row>
    <row r="345" spans="1:20" ht="16" thickBot="1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</row>
    <row r="346" spans="1:20" ht="16" thickBot="1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</row>
    <row r="347" spans="1:20" ht="16" thickBot="1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</row>
    <row r="348" spans="1:20" ht="16" thickBot="1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</row>
    <row r="349" spans="1:20" ht="16" thickBot="1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</row>
    <row r="350" spans="1:20" ht="16" thickBot="1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</row>
    <row r="351" spans="1:20" ht="16" thickBot="1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</row>
    <row r="352" spans="1:20" ht="16" thickBot="1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</row>
    <row r="353" spans="1:20" ht="16" thickBot="1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</row>
    <row r="354" spans="1:20" ht="16" thickBot="1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</row>
    <row r="355" spans="1:20" ht="16" thickBot="1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</row>
    <row r="356" spans="1:20" ht="16" thickBot="1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</row>
    <row r="357" spans="1:20" ht="16" thickBot="1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</row>
    <row r="358" spans="1:20" ht="16" thickBot="1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</row>
    <row r="359" spans="1:20" ht="16" thickBot="1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</row>
    <row r="360" spans="1:20" ht="16" thickBot="1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</row>
    <row r="361" spans="1:20" ht="16" thickBot="1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</row>
    <row r="362" spans="1:20" ht="16" thickBot="1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</row>
    <row r="363" spans="1:20" ht="16" thickBot="1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</row>
    <row r="364" spans="1:20" ht="16" thickBot="1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</row>
    <row r="365" spans="1:20" ht="16" thickBot="1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</row>
    <row r="366" spans="1:20" ht="16" thickBot="1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</row>
    <row r="367" spans="1:20" ht="16" thickBot="1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</row>
    <row r="368" spans="1:20" ht="16" thickBot="1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</row>
    <row r="369" spans="1:20" ht="16" thickBot="1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</row>
    <row r="370" spans="1:20" ht="16" thickBot="1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</row>
    <row r="371" spans="1:20" ht="16" thickBot="1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</row>
    <row r="372" spans="1:20" ht="16" thickBot="1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</row>
    <row r="373" spans="1:20" ht="16" thickBot="1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</row>
    <row r="374" spans="1:20" ht="16" thickBot="1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</row>
    <row r="375" spans="1:20" ht="16" thickBot="1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</row>
    <row r="376" spans="1:20" ht="16" thickBot="1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</row>
    <row r="377" spans="1:20" ht="16" thickBot="1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</row>
    <row r="378" spans="1:20" ht="16" thickBot="1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</row>
    <row r="379" spans="1:20" ht="16" thickBot="1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</row>
    <row r="380" spans="1:20" ht="16" thickBot="1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</row>
    <row r="381" spans="1:20" ht="16" thickBot="1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</row>
    <row r="382" spans="1:20" ht="16" thickBot="1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</row>
    <row r="383" spans="1:20" ht="16" thickBot="1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</row>
    <row r="384" spans="1:20" ht="16" thickBot="1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</row>
    <row r="385" spans="1:20" ht="16" thickBot="1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</row>
    <row r="386" spans="1:20" ht="16" thickBot="1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</row>
    <row r="387" spans="1:20" ht="16" thickBot="1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</row>
    <row r="388" spans="1:20" ht="16" thickBot="1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</row>
    <row r="389" spans="1:20" ht="16" thickBot="1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</row>
    <row r="390" spans="1:20" ht="16" thickBot="1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</row>
    <row r="391" spans="1:20" ht="16" thickBot="1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</row>
    <row r="392" spans="1:20" ht="16" thickBot="1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</row>
    <row r="393" spans="1:20" ht="16" thickBot="1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</row>
    <row r="394" spans="1:20" ht="16" thickBot="1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</row>
    <row r="395" spans="1:20" ht="16" thickBot="1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</row>
    <row r="396" spans="1:20" ht="16" thickBot="1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</row>
    <row r="397" spans="1:20" ht="16" thickBot="1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</row>
    <row r="398" spans="1:20" ht="16" thickBot="1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</row>
    <row r="399" spans="1:20" ht="16" thickBot="1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</row>
    <row r="400" spans="1:20" ht="16" thickBot="1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</row>
    <row r="401" spans="1:20" ht="16" thickBot="1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</row>
    <row r="402" spans="1:20" ht="16" thickBot="1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</row>
    <row r="403" spans="1:20" ht="16" thickBot="1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</row>
    <row r="404" spans="1:20" ht="16" thickBot="1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</row>
    <row r="405" spans="1:20" ht="16" thickBot="1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</row>
    <row r="406" spans="1:20" ht="16" thickBot="1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</row>
    <row r="407" spans="1:20" ht="16" thickBot="1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</row>
    <row r="408" spans="1:20" ht="16" thickBot="1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</row>
    <row r="409" spans="1:20" ht="16" thickBot="1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</row>
    <row r="410" spans="1:20" ht="16" thickBot="1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</row>
    <row r="411" spans="1:20" ht="16" thickBot="1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</row>
    <row r="412" spans="1:20" ht="16" thickBot="1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</row>
    <row r="413" spans="1:20" ht="16" thickBot="1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</row>
    <row r="414" spans="1:20" ht="16" thickBot="1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</row>
    <row r="415" spans="1:20" ht="16" thickBot="1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</row>
    <row r="416" spans="1:20" ht="16" thickBot="1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</row>
    <row r="417" spans="1:20" ht="16" thickBot="1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</row>
    <row r="418" spans="1:20" ht="16" thickBot="1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</row>
    <row r="419" spans="1:20" ht="16" thickBot="1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</row>
    <row r="420" spans="1:20" ht="16" thickBot="1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</row>
    <row r="421" spans="1:20" ht="16" thickBot="1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</row>
    <row r="422" spans="1:20" ht="16" thickBot="1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</row>
    <row r="423" spans="1:20" ht="16" thickBot="1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</row>
    <row r="424" spans="1:20" ht="16" thickBot="1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</row>
    <row r="425" spans="1:20" ht="16" thickBot="1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</row>
    <row r="426" spans="1:20" ht="16" thickBot="1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</row>
    <row r="427" spans="1:20" ht="16" thickBot="1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</row>
    <row r="428" spans="1:20" ht="16" thickBot="1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</row>
    <row r="429" spans="1:20" ht="16" thickBot="1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</row>
    <row r="430" spans="1:20" ht="16" thickBot="1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</row>
    <row r="431" spans="1:20" ht="16" thickBot="1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</row>
    <row r="432" spans="1:20" ht="16" thickBot="1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</row>
    <row r="433" spans="1:20" ht="16" thickBot="1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</row>
    <row r="434" spans="1:20" ht="16" thickBot="1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</row>
    <row r="435" spans="1:20" ht="16" thickBot="1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</row>
    <row r="436" spans="1:20" ht="16" thickBot="1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</row>
    <row r="437" spans="1:20" ht="16" thickBot="1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</row>
    <row r="438" spans="1:20" ht="16" thickBot="1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</row>
    <row r="439" spans="1:20" ht="16" thickBot="1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</row>
    <row r="440" spans="1:20" ht="16" thickBot="1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</row>
    <row r="441" spans="1:20" ht="16" thickBot="1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</row>
    <row r="442" spans="1:20" ht="16" thickBot="1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</row>
    <row r="443" spans="1:20" ht="16" thickBot="1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</row>
    <row r="444" spans="1:20" ht="16" thickBot="1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</row>
    <row r="445" spans="1:20" ht="16" thickBot="1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</row>
    <row r="446" spans="1:20" ht="16" thickBot="1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</row>
    <row r="447" spans="1:20" ht="16" thickBot="1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</row>
    <row r="448" spans="1:20" ht="16" thickBot="1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</row>
    <row r="449" spans="1:20" ht="16" thickBot="1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</row>
    <row r="450" spans="1:20" ht="16" thickBot="1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</row>
    <row r="451" spans="1:20" ht="16" thickBot="1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</row>
    <row r="452" spans="1:20" ht="16" thickBot="1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</row>
    <row r="453" spans="1:20" ht="16" thickBot="1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</row>
    <row r="454" spans="1:20" ht="16" thickBot="1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</row>
    <row r="455" spans="1:20" ht="16" thickBot="1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</row>
    <row r="456" spans="1:20" ht="16" thickBot="1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</row>
    <row r="457" spans="1:20" ht="16" thickBot="1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</row>
    <row r="458" spans="1:20" ht="16" thickBot="1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</row>
    <row r="459" spans="1:20" ht="16" thickBot="1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</row>
    <row r="460" spans="1:20" ht="16" thickBot="1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</row>
    <row r="461" spans="1:20" ht="16" thickBot="1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</row>
    <row r="462" spans="1:20" ht="16" thickBot="1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</row>
    <row r="463" spans="1:20" ht="16" thickBot="1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</row>
    <row r="464" spans="1:20" ht="16" thickBot="1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</row>
    <row r="465" spans="1:20" ht="16" thickBot="1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</row>
    <row r="466" spans="1:20" ht="16" thickBot="1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</row>
    <row r="467" spans="1:20" ht="16" thickBot="1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</row>
    <row r="468" spans="1:20" ht="16" thickBot="1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</row>
    <row r="469" spans="1:20" ht="16" thickBot="1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</row>
    <row r="470" spans="1:20" ht="16" thickBot="1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</row>
    <row r="471" spans="1:20" ht="16" thickBot="1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</row>
    <row r="472" spans="1:20" ht="16" thickBot="1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</row>
    <row r="473" spans="1:20" ht="16" thickBot="1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</row>
    <row r="474" spans="1:20" ht="16" thickBot="1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</row>
    <row r="475" spans="1:20" ht="16" thickBot="1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</row>
    <row r="476" spans="1:20" ht="16" thickBot="1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</row>
    <row r="477" spans="1:20" ht="16" thickBot="1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</row>
    <row r="478" spans="1:20" ht="16" thickBot="1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</row>
    <row r="479" spans="1:20" ht="16" thickBot="1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</row>
    <row r="480" spans="1:20" ht="16" thickBot="1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</row>
    <row r="481" spans="1:20" ht="16" thickBot="1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</row>
    <row r="482" spans="1:20" ht="16" thickBot="1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</row>
    <row r="483" spans="1:20" ht="16" thickBot="1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</row>
    <row r="484" spans="1:20" ht="16" thickBot="1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</row>
    <row r="485" spans="1:20" ht="16" thickBot="1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</row>
    <row r="486" spans="1:20" ht="16" thickBot="1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</row>
    <row r="487" spans="1:20" ht="16" thickBot="1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</row>
    <row r="488" spans="1:20" ht="16" thickBot="1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</row>
    <row r="489" spans="1:20" ht="16" thickBot="1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</row>
    <row r="490" spans="1:20" ht="16" thickBot="1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</row>
    <row r="491" spans="1:20" ht="16" thickBot="1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</row>
    <row r="492" spans="1:20" ht="16" thickBot="1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</row>
    <row r="493" spans="1:20" ht="16" thickBot="1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</row>
    <row r="494" spans="1:20" ht="16" thickBot="1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</row>
    <row r="495" spans="1:20" ht="16" thickBot="1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</row>
    <row r="496" spans="1:20" ht="16" thickBot="1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</row>
    <row r="497" spans="1:20" ht="16" thickBot="1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</row>
    <row r="498" spans="1:20" ht="16" thickBot="1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</row>
    <row r="499" spans="1:20" ht="16" thickBot="1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</row>
    <row r="500" spans="1:20" ht="16" thickBot="1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</row>
    <row r="501" spans="1:20" ht="16" thickBot="1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</row>
    <row r="502" spans="1:20" ht="16" thickBot="1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</row>
    <row r="503" spans="1:20" ht="16" thickBot="1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</row>
    <row r="504" spans="1:20" ht="16" thickBot="1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</row>
    <row r="505" spans="1:20" ht="16" thickBot="1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</row>
    <row r="506" spans="1:20" ht="16" thickBot="1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</row>
    <row r="507" spans="1:20" ht="16" thickBot="1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</row>
    <row r="508" spans="1:20" ht="16" thickBot="1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</row>
    <row r="509" spans="1:20" ht="16" thickBot="1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</row>
    <row r="510" spans="1:20" ht="16" thickBot="1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</row>
    <row r="511" spans="1:20" ht="16" thickBot="1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</row>
    <row r="512" spans="1:20" ht="16" thickBot="1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</row>
    <row r="513" spans="1:20" ht="16" thickBot="1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</row>
    <row r="514" spans="1:20" ht="16" thickBot="1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</row>
    <row r="515" spans="1:20" ht="16" thickBot="1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</row>
    <row r="516" spans="1:20" ht="16" thickBot="1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</row>
    <row r="517" spans="1:20" ht="16" thickBot="1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</row>
    <row r="518" spans="1:20" ht="16" thickBot="1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</row>
    <row r="519" spans="1:20" ht="16" thickBot="1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</row>
    <row r="520" spans="1:20" ht="16" thickBot="1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</row>
    <row r="521" spans="1:20" ht="16" thickBot="1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</row>
    <row r="522" spans="1:20" ht="16" thickBot="1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</row>
    <row r="523" spans="1:20" ht="16" thickBot="1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</row>
    <row r="524" spans="1:20" ht="16" thickBot="1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</row>
    <row r="525" spans="1:20" ht="16" thickBot="1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</row>
    <row r="526" spans="1:20" ht="16" thickBot="1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</row>
    <row r="527" spans="1:20" ht="16" thickBot="1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</row>
    <row r="528" spans="1:20" ht="16" thickBot="1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</row>
    <row r="529" spans="1:20" ht="16" thickBot="1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</row>
    <row r="530" spans="1:20" ht="16" thickBot="1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</row>
    <row r="531" spans="1:20" ht="16" thickBot="1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</row>
    <row r="532" spans="1:20" ht="16" thickBot="1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</row>
    <row r="533" spans="1:20" ht="16" thickBot="1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</row>
    <row r="534" spans="1:20" ht="16" thickBot="1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</row>
    <row r="535" spans="1:20" ht="16" thickBot="1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</row>
    <row r="536" spans="1:20" ht="16" thickBot="1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</row>
    <row r="537" spans="1:20" ht="16" thickBot="1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</row>
    <row r="538" spans="1:20" ht="16" thickBot="1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</row>
    <row r="539" spans="1:20" ht="16" thickBot="1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</row>
    <row r="540" spans="1:20" ht="16" thickBot="1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</row>
    <row r="541" spans="1:20" ht="16" thickBot="1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</row>
    <row r="542" spans="1:20" ht="16" thickBot="1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</row>
    <row r="543" spans="1:20" ht="16" thickBot="1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</row>
    <row r="544" spans="1:20" ht="16" thickBot="1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</row>
    <row r="545" spans="1:20" ht="16" thickBot="1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</row>
    <row r="546" spans="1:20" ht="16" thickBot="1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</row>
    <row r="547" spans="1:20" ht="16" thickBot="1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</row>
    <row r="548" spans="1:20" ht="16" thickBot="1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</row>
    <row r="549" spans="1:20" ht="16" thickBot="1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</row>
    <row r="550" spans="1:20" ht="16" thickBot="1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</row>
    <row r="551" spans="1:20" ht="16" thickBot="1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</row>
    <row r="552" spans="1:20" ht="16" thickBot="1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</row>
    <row r="553" spans="1:20" ht="16" thickBot="1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</row>
    <row r="554" spans="1:20" ht="16" thickBot="1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</row>
    <row r="555" spans="1:20" ht="16" thickBot="1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</row>
    <row r="556" spans="1:20" ht="16" thickBot="1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</row>
    <row r="557" spans="1:20" ht="16" thickBot="1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</row>
    <row r="558" spans="1:20" ht="16" thickBot="1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</row>
    <row r="559" spans="1:20" ht="16" thickBot="1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</row>
    <row r="560" spans="1:20" ht="16" thickBot="1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</row>
    <row r="561" spans="1:20" ht="16" thickBot="1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</row>
    <row r="562" spans="1:20" ht="16" thickBot="1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</row>
    <row r="563" spans="1:20" ht="16" thickBot="1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</row>
    <row r="564" spans="1:20" ht="16" thickBot="1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</row>
    <row r="565" spans="1:20" ht="16" thickBot="1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</row>
    <row r="566" spans="1:20" ht="16" thickBot="1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</row>
    <row r="567" spans="1:20" ht="16" thickBot="1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</row>
    <row r="568" spans="1:20" ht="16" thickBot="1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</row>
    <row r="569" spans="1:20" ht="16" thickBot="1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</row>
    <row r="570" spans="1:20" ht="16" thickBot="1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</row>
    <row r="571" spans="1:20" ht="16" thickBot="1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</row>
    <row r="572" spans="1:20" ht="16" thickBot="1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</row>
    <row r="573" spans="1:20" ht="16" thickBot="1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</row>
    <row r="574" spans="1:20" ht="16" thickBot="1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</row>
    <row r="575" spans="1:20" ht="16" thickBot="1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</row>
    <row r="576" spans="1:20" ht="16" thickBot="1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</row>
    <row r="577" spans="1:20" ht="16" thickBot="1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</row>
    <row r="578" spans="1:20" ht="16" thickBot="1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</row>
    <row r="579" spans="1:20" ht="16" thickBot="1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</row>
    <row r="580" spans="1:20" ht="16" thickBot="1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</row>
    <row r="581" spans="1:20" ht="16" thickBot="1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</row>
    <row r="582" spans="1:20" ht="16" thickBot="1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</row>
    <row r="583" spans="1:20" ht="16" thickBot="1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</row>
    <row r="584" spans="1:20" ht="16" thickBot="1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</row>
    <row r="585" spans="1:20" ht="16" thickBot="1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</row>
    <row r="586" spans="1:20" ht="16" thickBot="1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</row>
    <row r="587" spans="1:20" ht="16" thickBot="1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</row>
    <row r="588" spans="1:20" ht="16" thickBot="1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</row>
    <row r="589" spans="1:20" ht="16" thickBot="1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</row>
    <row r="590" spans="1:20" ht="16" thickBot="1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</row>
    <row r="591" spans="1:20" ht="16" thickBot="1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</row>
    <row r="592" spans="1:20" ht="16" thickBot="1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</row>
    <row r="593" spans="1:20" ht="16" thickBot="1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</row>
    <row r="594" spans="1:20" ht="16" thickBot="1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</row>
    <row r="595" spans="1:20" ht="16" thickBot="1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</row>
    <row r="596" spans="1:20" ht="16" thickBot="1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</row>
    <row r="597" spans="1:20" ht="16" thickBot="1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</row>
    <row r="598" spans="1:20" ht="16" thickBot="1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</row>
    <row r="599" spans="1:20" ht="16" thickBot="1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</row>
    <row r="600" spans="1:20" ht="16" thickBot="1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</row>
    <row r="601" spans="1:20" ht="16" thickBot="1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</row>
    <row r="602" spans="1:20" ht="16" thickBot="1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</row>
    <row r="603" spans="1:20" ht="16" thickBot="1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</row>
    <row r="604" spans="1:20" ht="16" thickBot="1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</row>
    <row r="605" spans="1:20" ht="16" thickBot="1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</row>
    <row r="606" spans="1:20" ht="16" thickBot="1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</row>
    <row r="607" spans="1:20" ht="16" thickBot="1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</row>
    <row r="608" spans="1:20" ht="16" thickBot="1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</row>
    <row r="609" spans="1:20" ht="16" thickBot="1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</row>
    <row r="610" spans="1:20" ht="16" thickBot="1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</row>
    <row r="611" spans="1:20" ht="16" thickBot="1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</row>
    <row r="612" spans="1:20" ht="16" thickBot="1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</row>
    <row r="613" spans="1:20" ht="16" thickBot="1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</row>
    <row r="614" spans="1:20" ht="16" thickBot="1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</row>
    <row r="615" spans="1:20" ht="16" thickBot="1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</row>
    <row r="616" spans="1:20" ht="16" thickBot="1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</row>
    <row r="617" spans="1:20" ht="16" thickBot="1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</row>
    <row r="618" spans="1:20" ht="16" thickBot="1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</row>
    <row r="619" spans="1:20" ht="16" thickBot="1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</row>
    <row r="620" spans="1:20" ht="16" thickBot="1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</row>
    <row r="621" spans="1:20" ht="16" thickBot="1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</row>
    <row r="622" spans="1:20" ht="16" thickBot="1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</row>
    <row r="623" spans="1:20" ht="16" thickBot="1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</row>
    <row r="624" spans="1:20" ht="16" thickBot="1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</row>
    <row r="625" spans="1:20" ht="16" thickBot="1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</row>
    <row r="626" spans="1:20" ht="16" thickBot="1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</row>
    <row r="627" spans="1:20" ht="16" thickBot="1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</row>
    <row r="628" spans="1:20" ht="16" thickBot="1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</row>
    <row r="629" spans="1:20" ht="16" thickBot="1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</row>
    <row r="630" spans="1:20" ht="16" thickBot="1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</row>
    <row r="631" spans="1:20" ht="16" thickBot="1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</row>
    <row r="632" spans="1:20" ht="16" thickBot="1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</row>
    <row r="633" spans="1:20" ht="16" thickBot="1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</row>
    <row r="634" spans="1:20" ht="16" thickBot="1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</row>
    <row r="635" spans="1:20" ht="16" thickBot="1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</row>
    <row r="636" spans="1:20" ht="16" thickBot="1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</row>
    <row r="637" spans="1:20" ht="16" thickBot="1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</row>
    <row r="638" spans="1:20" ht="16" thickBot="1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</row>
    <row r="639" spans="1:20" ht="16" thickBot="1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</row>
    <row r="640" spans="1:20" ht="16" thickBot="1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</row>
    <row r="641" spans="1:20" ht="16" thickBot="1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</row>
    <row r="642" spans="1:20" ht="16" thickBot="1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</row>
    <row r="643" spans="1:20" ht="16" thickBot="1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</row>
    <row r="644" spans="1:20" ht="16" thickBot="1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</row>
    <row r="645" spans="1:20" ht="16" thickBot="1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</row>
    <row r="646" spans="1:20" ht="16" thickBot="1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</row>
    <row r="647" spans="1:20" ht="16" thickBot="1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</row>
    <row r="648" spans="1:20" ht="16" thickBot="1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</row>
    <row r="649" spans="1:20" ht="16" thickBot="1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</row>
    <row r="650" spans="1:20" ht="16" thickBot="1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</row>
    <row r="651" spans="1:20" ht="16" thickBot="1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</row>
    <row r="652" spans="1:20" ht="16" thickBot="1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</row>
    <row r="653" spans="1:20" ht="16" thickBot="1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</row>
    <row r="654" spans="1:20" ht="16" thickBot="1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</row>
    <row r="655" spans="1:20" ht="16" thickBot="1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</row>
    <row r="656" spans="1:20" ht="16" thickBot="1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</row>
    <row r="657" spans="1:20" ht="16" thickBot="1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</row>
    <row r="658" spans="1:20" ht="16" thickBot="1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</row>
    <row r="659" spans="1:20" ht="16" thickBot="1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</row>
    <row r="660" spans="1:20" ht="16" thickBot="1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</row>
    <row r="661" spans="1:20" ht="16" thickBot="1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</row>
    <row r="662" spans="1:20" ht="16" thickBot="1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</row>
    <row r="663" spans="1:20" ht="16" thickBot="1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</row>
    <row r="664" spans="1:20" ht="16" thickBot="1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</row>
    <row r="665" spans="1:20" ht="16" thickBot="1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</row>
    <row r="666" spans="1:20" ht="16" thickBot="1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</row>
    <row r="667" spans="1:20" ht="16" thickBot="1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</row>
    <row r="668" spans="1:20" ht="16" thickBot="1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</row>
    <row r="669" spans="1:20" ht="16" thickBot="1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</row>
    <row r="670" spans="1:20" ht="16" thickBot="1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</row>
    <row r="671" spans="1:20" ht="16" thickBot="1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</row>
    <row r="672" spans="1:20" ht="16" thickBot="1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</row>
    <row r="673" spans="1:20" ht="16" thickBot="1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</row>
    <row r="674" spans="1:20" ht="16" thickBot="1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</row>
    <row r="675" spans="1:20" ht="16" thickBot="1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</row>
    <row r="676" spans="1:20" ht="16" thickBot="1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</row>
    <row r="677" spans="1:20" ht="16" thickBot="1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</row>
    <row r="678" spans="1:20" ht="16" thickBot="1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</row>
    <row r="679" spans="1:20" ht="16" thickBot="1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</row>
    <row r="680" spans="1:20" ht="16" thickBot="1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</row>
    <row r="681" spans="1:20" ht="16" thickBot="1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</row>
    <row r="682" spans="1:20" ht="16" thickBot="1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</row>
    <row r="683" spans="1:20" ht="16" thickBot="1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</row>
    <row r="684" spans="1:20" ht="16" thickBot="1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</row>
    <row r="685" spans="1:20" ht="16" thickBot="1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</row>
    <row r="686" spans="1:20" ht="16" thickBot="1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</row>
    <row r="687" spans="1:20" ht="16" thickBot="1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</row>
    <row r="688" spans="1:20" ht="16" thickBot="1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</row>
    <row r="689" spans="1:20" ht="16" thickBot="1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</row>
    <row r="690" spans="1:20" ht="16" thickBot="1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</row>
    <row r="691" spans="1:20" ht="16" thickBot="1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</row>
    <row r="692" spans="1:20" ht="16" thickBot="1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</row>
    <row r="693" spans="1:20" ht="16" thickBot="1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</row>
    <row r="694" spans="1:20" ht="16" thickBot="1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</row>
    <row r="695" spans="1:20" ht="16" thickBot="1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</row>
    <row r="696" spans="1:20" ht="16" thickBot="1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</row>
    <row r="697" spans="1:20" ht="16" thickBot="1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</row>
    <row r="698" spans="1:20" ht="16" thickBot="1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</row>
    <row r="699" spans="1:20" ht="16" thickBot="1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</row>
    <row r="700" spans="1:20" ht="16" thickBot="1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</row>
    <row r="701" spans="1:20" ht="16" thickBot="1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</row>
    <row r="702" spans="1:20" ht="16" thickBot="1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</row>
    <row r="703" spans="1:20" ht="16" thickBot="1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</row>
    <row r="704" spans="1:20" ht="16" thickBot="1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</row>
    <row r="705" spans="1:20" ht="16" thickBot="1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</row>
    <row r="706" spans="1:20" ht="16" thickBot="1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</row>
    <row r="707" spans="1:20" ht="16" thickBot="1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</row>
    <row r="708" spans="1:20" ht="16" thickBot="1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</row>
    <row r="709" spans="1:20" ht="16" thickBot="1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</row>
    <row r="710" spans="1:20" ht="16" thickBot="1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</row>
    <row r="711" spans="1:20" ht="16" thickBot="1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</row>
    <row r="712" spans="1:20" ht="16" thickBot="1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</row>
    <row r="713" spans="1:20" ht="16" thickBot="1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</row>
    <row r="714" spans="1:20" ht="16" thickBot="1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</row>
    <row r="715" spans="1:20" ht="16" thickBot="1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</row>
    <row r="716" spans="1:20" ht="16" thickBot="1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</row>
    <row r="717" spans="1:20" ht="16" thickBot="1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</row>
    <row r="718" spans="1:20" ht="16" thickBot="1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</row>
    <row r="719" spans="1:20" ht="16" thickBot="1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</row>
    <row r="720" spans="1:20" ht="16" thickBot="1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</row>
    <row r="721" spans="1:20" ht="16" thickBot="1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</row>
    <row r="722" spans="1:20" ht="16" thickBot="1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</row>
    <row r="723" spans="1:20" ht="16" thickBot="1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</row>
    <row r="724" spans="1:20" ht="16" thickBot="1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</row>
    <row r="725" spans="1:20" ht="16" thickBot="1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</row>
    <row r="726" spans="1:20" ht="16" thickBot="1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</row>
    <row r="727" spans="1:20" ht="16" thickBot="1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</row>
    <row r="728" spans="1:20" ht="16" thickBot="1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</row>
    <row r="729" spans="1:20" ht="16" thickBot="1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</row>
    <row r="730" spans="1:20" ht="16" thickBot="1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</row>
    <row r="731" spans="1:20" ht="16" thickBot="1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</row>
    <row r="732" spans="1:20" ht="16" thickBot="1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</row>
    <row r="733" spans="1:20" ht="16" thickBot="1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</row>
    <row r="734" spans="1:20" ht="16" thickBot="1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</row>
    <row r="735" spans="1:20" ht="16" thickBot="1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</row>
    <row r="736" spans="1:20" ht="16" thickBot="1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</row>
    <row r="737" spans="1:20" ht="16" thickBot="1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</row>
    <row r="738" spans="1:20" ht="16" thickBot="1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</row>
    <row r="739" spans="1:20" ht="16" thickBot="1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</row>
    <row r="740" spans="1:20" ht="16" thickBot="1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</row>
    <row r="741" spans="1:20" ht="16" thickBot="1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</row>
    <row r="742" spans="1:20" ht="16" thickBot="1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</row>
    <row r="743" spans="1:20" ht="16" thickBot="1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</row>
    <row r="744" spans="1:20" ht="16" thickBot="1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</row>
    <row r="745" spans="1:20" ht="16" thickBot="1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</row>
    <row r="746" spans="1:20" ht="16" thickBot="1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</row>
    <row r="747" spans="1:20" ht="16" thickBot="1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</row>
    <row r="748" spans="1:20" ht="16" thickBot="1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</row>
    <row r="749" spans="1:20" ht="16" thickBot="1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</row>
    <row r="750" spans="1:20" ht="16" thickBot="1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</row>
    <row r="751" spans="1:20" ht="16" thickBot="1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</row>
    <row r="752" spans="1:20" ht="16" thickBot="1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</row>
    <row r="753" spans="1:20" ht="16" thickBot="1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</row>
    <row r="754" spans="1:20" ht="16" thickBot="1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</row>
    <row r="755" spans="1:20" ht="16" thickBot="1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</row>
    <row r="756" spans="1:20" ht="16" thickBot="1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</row>
    <row r="757" spans="1:20" ht="16" thickBot="1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</row>
    <row r="758" spans="1:20" ht="16" thickBot="1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</row>
    <row r="759" spans="1:20" ht="16" thickBot="1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</row>
    <row r="760" spans="1:20" ht="16" thickBot="1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</row>
    <row r="761" spans="1:20" ht="16" thickBot="1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</row>
    <row r="762" spans="1:20" ht="16" thickBot="1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</row>
    <row r="763" spans="1:20" ht="16" thickBot="1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</row>
    <row r="764" spans="1:20" ht="16" thickBot="1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</row>
    <row r="765" spans="1:20" ht="16" thickBot="1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</row>
    <row r="766" spans="1:20" ht="16" thickBot="1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</row>
    <row r="767" spans="1:20" ht="16" thickBot="1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</row>
    <row r="768" spans="1:20" ht="16" thickBot="1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</row>
    <row r="769" spans="1:20" ht="16" thickBot="1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</row>
    <row r="770" spans="1:20" ht="16" thickBot="1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</row>
    <row r="771" spans="1:20" ht="16" thickBot="1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</row>
    <row r="772" spans="1:20" ht="16" thickBot="1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</row>
    <row r="773" spans="1:20" ht="16" thickBot="1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</row>
    <row r="774" spans="1:20" ht="16" thickBot="1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</row>
    <row r="775" spans="1:20" ht="16" thickBot="1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</row>
    <row r="776" spans="1:20" ht="16" thickBot="1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</row>
    <row r="777" spans="1:20" ht="16" thickBot="1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</row>
    <row r="778" spans="1:20" ht="16" thickBot="1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</row>
    <row r="779" spans="1:20" ht="16" thickBot="1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</row>
    <row r="780" spans="1:20" ht="16" thickBot="1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</row>
    <row r="781" spans="1:20" ht="16" thickBot="1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</row>
    <row r="782" spans="1:20" ht="16" thickBot="1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</row>
    <row r="783" spans="1:20" ht="16" thickBot="1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</row>
    <row r="784" spans="1:20" ht="16" thickBot="1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</row>
    <row r="785" spans="1:20" ht="16" thickBot="1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</row>
    <row r="786" spans="1:20" ht="16" thickBot="1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</row>
    <row r="787" spans="1:20" ht="16" thickBot="1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</row>
    <row r="788" spans="1:20" ht="16" thickBot="1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</row>
    <row r="789" spans="1:20" ht="16" thickBot="1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</row>
    <row r="790" spans="1:20" ht="16" thickBot="1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</row>
    <row r="791" spans="1:20" ht="16" thickBot="1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</row>
    <row r="792" spans="1:20" ht="16" thickBot="1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</row>
    <row r="793" spans="1:20" ht="16" thickBot="1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</row>
    <row r="794" spans="1:20" ht="16" thickBot="1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</row>
    <row r="795" spans="1:20" ht="16" thickBot="1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</row>
    <row r="796" spans="1:20" ht="16" thickBot="1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</row>
    <row r="797" spans="1:20" ht="16" thickBot="1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</row>
    <row r="798" spans="1:20" ht="16" thickBot="1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</row>
    <row r="799" spans="1:20" ht="16" thickBot="1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</row>
    <row r="800" spans="1:20" ht="16" thickBot="1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</row>
    <row r="801" spans="1:20" ht="16" thickBot="1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</row>
    <row r="802" spans="1:20" ht="16" thickBot="1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</row>
    <row r="803" spans="1:20" ht="16" thickBot="1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</row>
    <row r="804" spans="1:20" ht="16" thickBot="1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</row>
    <row r="805" spans="1:20" ht="16" thickBot="1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</row>
    <row r="806" spans="1:20" ht="16" thickBot="1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</row>
    <row r="807" spans="1:20" ht="16" thickBot="1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</row>
    <row r="808" spans="1:20" ht="16" thickBot="1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</row>
    <row r="809" spans="1:20" ht="16" thickBot="1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</row>
    <row r="810" spans="1:20" ht="16" thickBot="1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</row>
    <row r="811" spans="1:20" ht="16" thickBot="1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</row>
    <row r="812" spans="1:20" ht="16" thickBot="1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</row>
    <row r="813" spans="1:20" ht="16" thickBot="1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</row>
    <row r="814" spans="1:20" ht="16" thickBot="1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</row>
    <row r="815" spans="1:20" ht="16" thickBot="1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</row>
    <row r="816" spans="1:20" ht="16" thickBot="1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</row>
    <row r="817" spans="1:20" ht="16" thickBot="1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</row>
    <row r="818" spans="1:20" ht="16" thickBot="1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</row>
    <row r="819" spans="1:20" ht="16" thickBot="1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</row>
    <row r="820" spans="1:20" ht="16" thickBot="1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</row>
    <row r="821" spans="1:20" ht="16" thickBot="1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</row>
    <row r="822" spans="1:20" ht="16" thickBot="1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</row>
    <row r="823" spans="1:20" ht="16" thickBot="1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</row>
    <row r="824" spans="1:20" ht="16" thickBot="1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</row>
    <row r="825" spans="1:20" ht="16" thickBot="1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</row>
    <row r="826" spans="1:20" ht="16" thickBot="1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</row>
    <row r="827" spans="1:20" ht="16" thickBot="1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</row>
    <row r="828" spans="1:20" ht="16" thickBot="1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</row>
    <row r="829" spans="1:20" ht="16" thickBot="1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</row>
    <row r="830" spans="1:20" ht="16" thickBot="1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</row>
    <row r="831" spans="1:20" ht="16" thickBot="1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</row>
    <row r="832" spans="1:20" ht="16" thickBot="1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</row>
    <row r="833" spans="1:20" ht="16" thickBot="1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</row>
    <row r="834" spans="1:20" ht="16" thickBot="1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</row>
    <row r="835" spans="1:20" ht="16" thickBot="1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</row>
    <row r="836" spans="1:20" ht="16" thickBot="1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</row>
    <row r="837" spans="1:20" ht="16" thickBot="1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</row>
    <row r="838" spans="1:20" ht="16" thickBot="1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</row>
    <row r="839" spans="1:20" ht="16" thickBot="1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</row>
    <row r="840" spans="1:20" ht="16" thickBot="1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</row>
    <row r="841" spans="1:20" ht="16" thickBot="1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</row>
    <row r="842" spans="1:20" ht="16" thickBot="1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</row>
    <row r="843" spans="1:20" ht="16" thickBot="1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</row>
    <row r="844" spans="1:20" ht="16" thickBot="1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</row>
    <row r="845" spans="1:20" ht="16" thickBot="1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</row>
    <row r="846" spans="1:20" ht="16" thickBot="1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</row>
    <row r="847" spans="1:20" ht="16" thickBot="1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</row>
    <row r="848" spans="1:20" ht="16" thickBot="1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</row>
    <row r="849" spans="1:20" ht="16" thickBot="1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</row>
    <row r="850" spans="1:20" ht="16" thickBot="1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</row>
    <row r="851" spans="1:20" ht="16" thickBot="1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</row>
    <row r="852" spans="1:20" ht="16" thickBot="1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</row>
    <row r="853" spans="1:20" ht="16" thickBot="1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</row>
    <row r="854" spans="1:20" ht="16" thickBot="1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</row>
    <row r="855" spans="1:20" ht="16" thickBot="1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</row>
    <row r="856" spans="1:20" ht="16" thickBot="1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</row>
    <row r="857" spans="1:20" ht="16" thickBot="1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</row>
    <row r="858" spans="1:20" ht="16" thickBot="1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</row>
    <row r="859" spans="1:20" ht="16" thickBot="1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</row>
    <row r="860" spans="1:20" ht="16" thickBot="1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</row>
    <row r="861" spans="1:20" ht="16" thickBot="1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</row>
    <row r="862" spans="1:20" ht="16" thickBot="1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</row>
    <row r="863" spans="1:20" ht="16" thickBot="1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</row>
    <row r="864" spans="1:20" ht="16" thickBot="1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</row>
    <row r="865" spans="1:20" ht="16" thickBot="1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</row>
    <row r="866" spans="1:20" ht="16" thickBot="1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</row>
    <row r="867" spans="1:20" ht="16" thickBot="1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</row>
    <row r="868" spans="1:20" ht="16" thickBot="1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</row>
    <row r="869" spans="1:20" ht="16" thickBot="1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</row>
    <row r="870" spans="1:20" ht="16" thickBot="1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</row>
    <row r="871" spans="1:20" ht="16" thickBot="1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</row>
    <row r="872" spans="1:20" ht="16" thickBot="1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</row>
    <row r="873" spans="1:20" ht="16" thickBot="1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</row>
    <row r="874" spans="1:20" ht="16" thickBot="1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</row>
    <row r="875" spans="1:20" ht="16" thickBot="1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</row>
    <row r="876" spans="1:20" ht="16" thickBot="1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</row>
    <row r="877" spans="1:20" ht="16" thickBot="1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</row>
    <row r="878" spans="1:20" ht="16" thickBot="1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</row>
    <row r="879" spans="1:20" ht="16" thickBot="1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</row>
    <row r="880" spans="1:20" ht="16" thickBot="1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</row>
    <row r="881" spans="1:20" ht="16" thickBot="1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</row>
    <row r="882" spans="1:20" ht="16" thickBot="1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</row>
    <row r="883" spans="1:20" ht="16" thickBot="1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</row>
    <row r="884" spans="1:20" ht="16" thickBot="1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</row>
    <row r="885" spans="1:20" ht="16" thickBot="1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</row>
    <row r="886" spans="1:20" ht="16" thickBot="1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</row>
    <row r="887" spans="1:20" ht="16" thickBot="1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</row>
    <row r="888" spans="1:20" ht="16" thickBot="1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</row>
    <row r="889" spans="1:20" ht="16" thickBot="1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</row>
    <row r="890" spans="1:20" ht="16" thickBot="1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</row>
    <row r="891" spans="1:20" ht="16" thickBot="1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</row>
    <row r="892" spans="1:20" ht="16" thickBot="1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</row>
    <row r="893" spans="1:20" ht="16" thickBot="1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</row>
    <row r="894" spans="1:20" ht="16" thickBot="1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</row>
    <row r="895" spans="1:20" ht="16" thickBot="1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</row>
    <row r="896" spans="1:20" ht="16" thickBot="1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</row>
    <row r="897" spans="1:20" ht="16" thickBot="1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</row>
    <row r="898" spans="1:20" ht="16" thickBot="1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</row>
    <row r="899" spans="1:20" ht="16" thickBot="1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</row>
    <row r="900" spans="1:20" ht="16" thickBot="1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</row>
    <row r="901" spans="1:20" ht="16" thickBot="1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</row>
    <row r="902" spans="1:20" ht="16" thickBot="1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</row>
    <row r="903" spans="1:20" ht="16" thickBot="1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</row>
    <row r="904" spans="1:20" ht="16" thickBot="1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</row>
    <row r="905" spans="1:20" ht="16" thickBot="1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</row>
    <row r="906" spans="1:20" ht="16" thickBot="1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</row>
    <row r="907" spans="1:20" ht="16" thickBot="1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</row>
    <row r="908" spans="1:20" ht="16" thickBot="1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</row>
    <row r="909" spans="1:20" ht="16" thickBot="1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</row>
    <row r="910" spans="1:20" ht="16" thickBot="1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</row>
    <row r="911" spans="1:20" ht="16" thickBot="1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</row>
    <row r="912" spans="1:20" ht="16" thickBot="1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</row>
    <row r="913" spans="1:20" ht="16" thickBot="1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</row>
    <row r="914" spans="1:20" ht="16" thickBot="1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</row>
    <row r="915" spans="1:20" ht="16" thickBot="1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</row>
    <row r="916" spans="1:20" ht="16" thickBot="1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</row>
    <row r="917" spans="1:20" ht="16" thickBot="1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</row>
    <row r="918" spans="1:20" ht="16" thickBot="1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</row>
    <row r="919" spans="1:20" ht="16" thickBot="1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</row>
    <row r="920" spans="1:20" ht="16" thickBot="1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</row>
    <row r="921" spans="1:20" ht="16" thickBot="1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</row>
    <row r="922" spans="1:20" ht="16" thickBot="1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</row>
    <row r="923" spans="1:20" ht="16" thickBot="1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</row>
    <row r="924" spans="1:20" ht="16" thickBot="1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</row>
    <row r="925" spans="1:20" ht="16" thickBot="1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</row>
    <row r="926" spans="1:20" ht="16" thickBot="1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</row>
    <row r="927" spans="1:20" ht="16" thickBot="1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</row>
    <row r="928" spans="1:20" ht="16" thickBot="1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</row>
    <row r="929" spans="1:20" ht="16" thickBot="1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</row>
    <row r="930" spans="1:20" ht="16" thickBot="1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</row>
    <row r="931" spans="1:20" ht="16" thickBot="1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</row>
    <row r="932" spans="1:20" ht="16" thickBot="1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</row>
    <row r="933" spans="1:20" ht="16" thickBot="1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</row>
    <row r="934" spans="1:20" ht="16" thickBot="1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</row>
    <row r="935" spans="1:20" ht="16" thickBot="1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</row>
    <row r="936" spans="1:20" ht="16" thickBot="1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</row>
    <row r="937" spans="1:20" ht="16" thickBot="1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</row>
    <row r="938" spans="1:20" ht="16" thickBot="1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</row>
    <row r="939" spans="1:20" ht="16" thickBot="1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</row>
    <row r="940" spans="1:20" ht="16" thickBot="1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</row>
    <row r="941" spans="1:20" ht="16" thickBot="1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</row>
    <row r="942" spans="1:20" ht="16" thickBot="1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</row>
    <row r="943" spans="1:20" ht="16" thickBot="1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</row>
    <row r="944" spans="1:20" ht="16" thickBot="1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</row>
    <row r="945" spans="1:20" ht="16" thickBot="1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</row>
    <row r="946" spans="1:20" ht="16" thickBot="1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</row>
    <row r="947" spans="1:20" ht="16" thickBot="1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</row>
    <row r="948" spans="1:20" ht="16" thickBot="1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</row>
    <row r="949" spans="1:20" ht="16" thickBot="1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</row>
    <row r="950" spans="1:20" ht="16" thickBot="1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</row>
    <row r="951" spans="1:20" ht="16" thickBot="1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</row>
    <row r="952" spans="1:20" ht="16" thickBot="1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</row>
    <row r="953" spans="1:20" ht="16" thickBot="1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</row>
    <row r="954" spans="1:20" ht="16" thickBot="1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</row>
    <row r="955" spans="1:20" ht="16" thickBot="1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</row>
    <row r="956" spans="1:20" ht="16" thickBot="1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</row>
    <row r="957" spans="1:20" ht="16" thickBot="1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</row>
    <row r="958" spans="1:20" ht="16" thickBot="1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</row>
    <row r="959" spans="1:20" ht="16" thickBot="1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</row>
    <row r="960" spans="1:20" ht="16" thickBot="1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</row>
    <row r="961" spans="1:20" ht="16" thickBot="1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</row>
    <row r="962" spans="1:20" ht="16" thickBot="1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</row>
    <row r="963" spans="1:20" ht="16" thickBot="1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</row>
    <row r="964" spans="1:20" ht="16" thickBot="1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</row>
    <row r="965" spans="1:20" ht="16" thickBot="1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</row>
    <row r="966" spans="1:20" ht="16" thickBot="1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</row>
    <row r="967" spans="1:20" ht="16" thickBot="1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</row>
    <row r="968" spans="1:20" ht="16" thickBot="1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</row>
    <row r="969" spans="1:20" ht="16" thickBot="1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</row>
    <row r="970" spans="1:20" ht="16" thickBot="1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</row>
    <row r="971" spans="1:20" ht="16" thickBot="1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</row>
    <row r="972" spans="1:20" ht="16" thickBot="1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</row>
    <row r="973" spans="1:20" ht="16" thickBot="1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</row>
    <row r="974" spans="1:20" ht="16" thickBot="1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</row>
    <row r="975" spans="1:20" ht="16" thickBot="1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</row>
    <row r="976" spans="1:20" ht="16" thickBot="1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</row>
    <row r="977" spans="1:20" ht="16" thickBot="1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</row>
    <row r="978" spans="1:20" ht="16" thickBot="1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</row>
    <row r="979" spans="1:20" ht="16" thickBot="1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</row>
    <row r="980" spans="1:20" ht="16" thickBot="1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</row>
    <row r="981" spans="1:20" ht="16" thickBot="1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</row>
    <row r="982" spans="1:20" ht="16" thickBot="1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</row>
    <row r="983" spans="1:20" ht="16" thickBot="1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</row>
    <row r="984" spans="1:20" ht="16" thickBot="1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</row>
    <row r="985" spans="1:20" ht="16" thickBot="1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</row>
    <row r="986" spans="1:20" ht="16" thickBot="1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</row>
    <row r="987" spans="1:20" ht="16" thickBot="1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</row>
    <row r="988" spans="1:20" ht="16" thickBot="1" x14ac:dyDescent="0.25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</row>
    <row r="989" spans="1:20" ht="16" thickBot="1" x14ac:dyDescent="0.25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</row>
    <row r="990" spans="1:20" ht="16" thickBot="1" x14ac:dyDescent="0.25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</row>
    <row r="991" spans="1:20" ht="16" thickBot="1" x14ac:dyDescent="0.25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</row>
    <row r="992" spans="1:20" ht="16" thickBot="1" x14ac:dyDescent="0.25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</row>
    <row r="993" spans="1:20" ht="16" thickBot="1" x14ac:dyDescent="0.25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</row>
    <row r="994" spans="1:20" ht="16" thickBot="1" x14ac:dyDescent="0.25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</row>
    <row r="995" spans="1:20" ht="16" thickBot="1" x14ac:dyDescent="0.25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</row>
    <row r="996" spans="1:20" ht="16" thickBot="1" x14ac:dyDescent="0.25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</row>
    <row r="997" spans="1:20" ht="16" thickBot="1" x14ac:dyDescent="0.25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</row>
    <row r="998" spans="1:20" ht="16" thickBot="1" x14ac:dyDescent="0.25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</row>
  </sheetData>
  <mergeCells count="7">
    <mergeCell ref="D52:G52"/>
    <mergeCell ref="B3:D3"/>
    <mergeCell ref="B24:D24"/>
    <mergeCell ref="A50:B50"/>
    <mergeCell ref="A42:G42"/>
    <mergeCell ref="A16:G16"/>
    <mergeCell ref="D50:G50"/>
  </mergeCells>
  <pageMargins left="0.19685039370078741" right="0.19685039370078741" top="0.19685039370078741" bottom="0.19685039370078741" header="0.31496062992125984" footer="0.31496062992125984"/>
  <pageSetup paperSize="9" scale="10" orientation="portrait" horizontalDpi="4294967293" verticalDpi="0" r:id="rId1"/>
  <ignoredErrors>
    <ignoredError sqref="E41:F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6CF2-2527-4BF5-8F39-1F041E9EF7D9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Booking Analysis</vt:lpstr>
      <vt:lpstr>Bar &amp; Charity Finance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Lizanne Southworth</cp:lastModifiedBy>
  <cp:lastPrinted>2025-08-12T15:13:36Z</cp:lastPrinted>
  <dcterms:created xsi:type="dcterms:W3CDTF">2023-04-10T09:44:00Z</dcterms:created>
  <dcterms:modified xsi:type="dcterms:W3CDTF">2025-08-12T15:15:08Z</dcterms:modified>
</cp:coreProperties>
</file>