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https://d.docs.live.net/7f37514dd13b607d/Bubwith Leisure Centre/Monthly Booking Financial and Co-0rdinators Reports/"/>
    </mc:Choice>
  </mc:AlternateContent>
  <xr:revisionPtr revIDLastSave="0" documentId="8_{95D725A2-95A9-4547-9978-D6A4AEA2A304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F48" i="1"/>
  <c r="E48" i="1"/>
  <c r="C48" i="1"/>
  <c r="B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48" i="1" s="1"/>
  <c r="C22" i="1"/>
  <c r="F17" i="1"/>
  <c r="E17" i="1"/>
  <c r="C17" i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s="1"/>
</calcChain>
</file>

<file path=xl/sharedStrings.xml><?xml version="1.0" encoding="utf-8"?>
<sst xmlns="http://schemas.openxmlformats.org/spreadsheetml/2006/main" count="80" uniqueCount="61">
  <si>
    <t>BAR</t>
  </si>
  <si>
    <t>Summary of income and expenditure for the Bar by category for February 2024 (Month 3)</t>
  </si>
  <si>
    <t>Previous month</t>
  </si>
  <si>
    <t>Previous year</t>
  </si>
  <si>
    <t>Commentary</t>
  </si>
  <si>
    <t>Category</t>
  </si>
  <si>
    <t>Income</t>
  </si>
  <si>
    <t>Expenditure</t>
  </si>
  <si>
    <t>Grand Total</t>
  </si>
  <si>
    <t>Autela Payroll</t>
  </si>
  <si>
    <t>Bank charge</t>
  </si>
  <si>
    <t xml:space="preserve">£16 charge in Feb 24 for paying in more than £2000 in cash in December </t>
  </si>
  <si>
    <t>Bar Capex</t>
  </si>
  <si>
    <t>Purchased gin glasses</t>
  </si>
  <si>
    <t>Cash</t>
  </si>
  <si>
    <t xml:space="preserve">Cash for Feb was not paid in during Feb so lower than usual. There is £695 to pay in. </t>
  </si>
  <si>
    <t>Consumables</t>
  </si>
  <si>
    <t>Interest</t>
  </si>
  <si>
    <t>Inventory</t>
  </si>
  <si>
    <t>Average inventory spend per month in FY22-23 was £1,580. Spent 25% more in Feb than in Jan but Jan was particularly low to use stock held</t>
  </si>
  <si>
    <t>Other</t>
  </si>
  <si>
    <t>Salaries</t>
  </si>
  <si>
    <t>Jan 24 paid HMRC Quarterly PAYE £817. Feb PAYE was £247.</t>
  </si>
  <si>
    <t>Transfer</t>
  </si>
  <si>
    <t>Maintaining consistent transfers each month into the charity to leave circa £1500 in the Bar account</t>
  </si>
  <si>
    <t>Worldpay</t>
  </si>
  <si>
    <t xml:space="preserve">£627 of Worldpay income cleared the bank on 1 Feb which relates to January. Notable events in Jan included the Yorkshire Air Ambulance Event (£1200 through the bar), Sophie's Dance (£500 through bar) and Bingo and Quiz evening. </t>
  </si>
  <si>
    <t>Removing the transfer of £2.5k to the Charity account the Bar generated £660</t>
  </si>
  <si>
    <t>Bank balance at 1 Feb 24</t>
  </si>
  <si>
    <t>Bank balance at 29 Feb 24</t>
  </si>
  <si>
    <t>Net movement</t>
  </si>
  <si>
    <t>Cash to be banked</t>
  </si>
  <si>
    <t>CHARITY</t>
  </si>
  <si>
    <t>Summary of income and expenditure for the Charity by category for February 2024 (Month 3)</t>
  </si>
  <si>
    <t>Bank Charge</t>
  </si>
  <si>
    <t>Bills &amp; Licences</t>
  </si>
  <si>
    <t>Careline Security annual charge £468. No payment of Zurich insurance this month as pay 10 times per year with no payment in Feb or Mar (£251)</t>
  </si>
  <si>
    <t>CAPEX</t>
  </si>
  <si>
    <t>2 ERYC invoices relating to 2018 were paid in Feb</t>
  </si>
  <si>
    <t>Funds raised</t>
  </si>
  <si>
    <t>12 Gin Festival tickets sold (£7.50 per ticket = £90) plus £506.50 of cash to be banked from the Quiz and 2 Bingo evenings. Jan 24 had the benefit of Dec Bingo Profit (£188), Christmas Eve Quiz Profit (£167) and Jan Quiz Profit (£105) &gt;&gt; true movement is £460 Jan 24 and £596 Feb 24</t>
  </si>
  <si>
    <t>Grants</t>
  </si>
  <si>
    <t xml:space="preserve">Received £2,900 from the Village Fund (now closed) and PC salaries grant. Jan 24 saw 2x PC grants and the Field Maintenance grant received. </t>
  </si>
  <si>
    <t>Party &amp; Event Hire</t>
  </si>
  <si>
    <t>30th Birthday booked (March), Selby Striders event booked and Tennis AGM. Jan 24 was three Childrens' parties booked</t>
  </si>
  <si>
    <t>Playground funding</t>
  </si>
  <si>
    <t>Repairs &amp; Maintenance</t>
  </si>
  <si>
    <t>Feb 24 cleaning costs (£268) and Selby Bowls contributed to the broken door handle (£60). Jan 24: cleaning costs (£233) plus grass cutting (£131).</t>
  </si>
  <si>
    <t>Normal level of salaries - TT was not employed in Feb 23.</t>
  </si>
  <si>
    <t>Sundries</t>
  </si>
  <si>
    <t xml:space="preserve">Feb 24 - £35 FOBS beer sponsorshop. Jan 24: payment to the Bar for the volunteer thank you event. </t>
  </si>
  <si>
    <t>User Groups</t>
  </si>
  <si>
    <t xml:space="preserve">Similar level of user group income. Received Tennis annual payment in Feb (£610) and did not receive any Holme Rovers income this month (Jan 24: £291) </t>
  </si>
  <si>
    <t>Utilities</t>
  </si>
  <si>
    <t>EON (electric): Oct 23: £372. Nov 23: £561 (+34%) Dec 23: £695 (+19%). Jan 24: £774 (+10%) Feb 24: £654 (-18%). Significant work performed to reduce electric usage, slight reduction experienced in Feb.</t>
  </si>
  <si>
    <t xml:space="preserve">Removing the transfer from the Bar (£2.5k) and Village Fund payment (£2.9k), Charity is £400 'up' this month. </t>
  </si>
  <si>
    <t xml:space="preserve"> </t>
  </si>
  <si>
    <t>Bank balance at 1 Jan 24</t>
  </si>
  <si>
    <t>Bank balance at 31 Jan 24</t>
  </si>
  <si>
    <t>Ring fenced for Playground (Bank A/C)</t>
  </si>
  <si>
    <t>Ringfenced for Playgroun (Cash)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</si>
</sst>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;\(#,##0.00\)"/>
  </numFmts>
  <fonts count="1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222222"/>
      <name val="Arial"/>
      <family val="2"/>
    </font>
    <font>
      <i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8" fillId="4" borderId="0" xfId="0" applyNumberFormat="1" applyFont="1" applyFill="1" applyAlignment="1">
      <alignment horizontal="right" vertical="center"/>
    </xf>
    <xf numFmtId="165" fontId="2" fillId="0" borderId="6" xfId="0" applyNumberFormat="1" applyFont="1" applyBorder="1" applyAlignment="1">
      <alignment vertical="center"/>
    </xf>
    <xf numFmtId="165" fontId="6" fillId="3" borderId="7" xfId="0" applyNumberFormat="1" applyFont="1" applyFill="1" applyBorder="1" applyAlignment="1">
      <alignment horizontal="right" vertical="center"/>
    </xf>
    <xf numFmtId="165" fontId="6" fillId="3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165" fontId="2" fillId="0" borderId="7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/>
    </xf>
    <xf numFmtId="165" fontId="8" fillId="4" borderId="0" xfId="0" applyNumberFormat="1" applyFont="1" applyFill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5" fontId="8" fillId="4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5" fillId="3" borderId="4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8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0" fontId="12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165" fontId="2" fillId="3" borderId="6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5" fontId="8" fillId="3" borderId="6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165" fontId="2" fillId="3" borderId="5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165" fontId="8" fillId="4" borderId="8" xfId="0" applyNumberFormat="1" applyFont="1" applyFill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8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2"/>
  <sheetViews>
    <sheetView tabSelected="1" workbookViewId="0"/>
  </sheetViews>
  <sheetFormatPr baseColWidth="10" defaultColWidth="12.6640625" defaultRowHeight="15.75" customHeight="1" x14ac:dyDescent="0.15"/>
  <cols>
    <col min="1" max="1" width="27.6640625" customWidth="1"/>
    <col min="3" max="3" width="14.6640625" customWidth="1"/>
    <col min="5" max="5" width="17.33203125" customWidth="1"/>
    <col min="6" max="6" width="14.1640625" customWidth="1"/>
    <col min="7" max="7" width="54.5" customWidth="1"/>
    <col min="8" max="8" width="22" customWidth="1"/>
  </cols>
  <sheetData>
    <row r="1" spans="1:26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15">
      <c r="A3" s="3"/>
      <c r="B3" s="72">
        <v>45323</v>
      </c>
      <c r="C3" s="73"/>
      <c r="D3" s="74"/>
      <c r="E3" s="5" t="s">
        <v>2</v>
      </c>
      <c r="F3" s="5" t="s">
        <v>3</v>
      </c>
      <c r="G3" s="3" t="s">
        <v>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15">
      <c r="A4" s="6" t="s">
        <v>5</v>
      </c>
      <c r="B4" s="7" t="s">
        <v>6</v>
      </c>
      <c r="C4" s="7" t="s">
        <v>7</v>
      </c>
      <c r="D4" s="8" t="s">
        <v>8</v>
      </c>
      <c r="E4" s="9">
        <v>45292</v>
      </c>
      <c r="F4" s="10">
        <v>44958</v>
      </c>
      <c r="G4" s="4"/>
      <c r="H4" s="11"/>
      <c r="I4" s="12"/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15">
      <c r="A5" s="13" t="s">
        <v>9</v>
      </c>
      <c r="B5" s="14"/>
      <c r="C5" s="15"/>
      <c r="D5" s="16">
        <f t="shared" ref="D5:D16" si="0">SUM(B5:C5)</f>
        <v>0</v>
      </c>
      <c r="E5" s="17">
        <v>-132.19999999999999</v>
      </c>
      <c r="F5" s="18"/>
      <c r="G5" s="19"/>
      <c r="H5" s="20"/>
      <c r="I5" s="21"/>
      <c r="J5" s="21"/>
      <c r="K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15">
      <c r="A6" s="13" t="s">
        <v>10</v>
      </c>
      <c r="B6" s="22"/>
      <c r="C6" s="23">
        <v>-20.939999999999998</v>
      </c>
      <c r="D6" s="16">
        <f t="shared" si="0"/>
        <v>-20.939999999999998</v>
      </c>
      <c r="E6" s="17">
        <v>-5</v>
      </c>
      <c r="F6" s="18">
        <v>-5</v>
      </c>
      <c r="G6" s="11" t="s">
        <v>11</v>
      </c>
      <c r="H6" s="20"/>
      <c r="I6" s="21"/>
      <c r="J6" s="21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15">
      <c r="A7" s="13" t="s">
        <v>12</v>
      </c>
      <c r="B7" s="14"/>
      <c r="C7" s="23">
        <v>-37</v>
      </c>
      <c r="D7" s="16">
        <f t="shared" si="0"/>
        <v>-37</v>
      </c>
      <c r="E7" s="17">
        <v>0</v>
      </c>
      <c r="F7" s="18"/>
      <c r="G7" s="24" t="s">
        <v>13</v>
      </c>
      <c r="H7" s="25"/>
      <c r="I7" s="21"/>
      <c r="J7" s="21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15">
      <c r="A8" s="13" t="s">
        <v>14</v>
      </c>
      <c r="B8" s="23">
        <v>83.45</v>
      </c>
      <c r="C8" s="26"/>
      <c r="D8" s="16">
        <f t="shared" si="0"/>
        <v>83.45</v>
      </c>
      <c r="E8" s="17">
        <v>1450</v>
      </c>
      <c r="F8" s="18">
        <v>1210</v>
      </c>
      <c r="G8" s="24" t="s">
        <v>15</v>
      </c>
      <c r="H8" s="20"/>
      <c r="I8" s="21"/>
      <c r="J8" s="21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15">
      <c r="A9" s="13" t="s">
        <v>16</v>
      </c>
      <c r="B9" s="26"/>
      <c r="C9" s="23">
        <v>-8</v>
      </c>
      <c r="D9" s="16">
        <f t="shared" si="0"/>
        <v>-8</v>
      </c>
      <c r="E9" s="27">
        <v>0</v>
      </c>
      <c r="F9" s="18"/>
      <c r="G9" s="28"/>
      <c r="H9" s="29"/>
      <c r="I9" s="30"/>
      <c r="J9" s="21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15">
      <c r="A10" s="13" t="s">
        <v>17</v>
      </c>
      <c r="B10" s="15"/>
      <c r="C10" s="23"/>
      <c r="D10" s="16">
        <f t="shared" si="0"/>
        <v>0</v>
      </c>
      <c r="E10" s="17">
        <v>0</v>
      </c>
      <c r="F10" s="18"/>
      <c r="G10" s="31"/>
      <c r="H10" s="20"/>
      <c r="I10" s="21"/>
      <c r="J10" s="21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15">
      <c r="A11" s="13" t="s">
        <v>18</v>
      </c>
      <c r="B11" s="22"/>
      <c r="C11" s="23">
        <v>-1243.19</v>
      </c>
      <c r="D11" s="16">
        <f t="shared" si="0"/>
        <v>-1243.19</v>
      </c>
      <c r="E11" s="17">
        <v>-982.44999999999993</v>
      </c>
      <c r="F11" s="18">
        <v>-865.06</v>
      </c>
      <c r="G11" s="24" t="s">
        <v>19</v>
      </c>
      <c r="H11" s="29"/>
      <c r="I11" s="30"/>
      <c r="J11" s="3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15">
      <c r="A12" s="13"/>
      <c r="B12" s="15"/>
      <c r="C12" s="23"/>
      <c r="D12" s="16">
        <f t="shared" si="0"/>
        <v>0</v>
      </c>
      <c r="E12" s="27">
        <v>0</v>
      </c>
      <c r="F12" s="18">
        <v>-23</v>
      </c>
      <c r="G12" s="28"/>
      <c r="H12" s="21"/>
      <c r="I12" s="21"/>
      <c r="J12" s="21"/>
      <c r="K12" s="3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15">
      <c r="A13" s="13" t="s">
        <v>20</v>
      </c>
      <c r="B13" s="15"/>
      <c r="C13" s="23"/>
      <c r="D13" s="16">
        <f t="shared" si="0"/>
        <v>0</v>
      </c>
      <c r="E13" s="27">
        <v>13.65</v>
      </c>
      <c r="F13" s="18"/>
      <c r="G13" s="28"/>
      <c r="H13" s="21"/>
      <c r="I13" s="21"/>
      <c r="J13" s="21"/>
      <c r="K13" s="3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15">
      <c r="A14" s="13" t="s">
        <v>21</v>
      </c>
      <c r="B14" s="15"/>
      <c r="C14" s="23">
        <v>-1040.8400000000001</v>
      </c>
      <c r="D14" s="16">
        <f t="shared" si="0"/>
        <v>-1040.8400000000001</v>
      </c>
      <c r="E14" s="17">
        <v>-1698.6200000000001</v>
      </c>
      <c r="F14" s="18">
        <v>-662.4</v>
      </c>
      <c r="G14" s="11" t="s">
        <v>22</v>
      </c>
      <c r="H14" s="30"/>
      <c r="I14" s="30"/>
      <c r="J14" s="30"/>
      <c r="K14" s="3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15">
      <c r="A15" s="13" t="s">
        <v>23</v>
      </c>
      <c r="B15" s="22"/>
      <c r="C15" s="23">
        <v>-2500</v>
      </c>
      <c r="D15" s="16">
        <f t="shared" si="0"/>
        <v>-2500</v>
      </c>
      <c r="E15" s="27">
        <v>-2000</v>
      </c>
      <c r="F15" s="18"/>
      <c r="G15" s="24" t="s">
        <v>24</v>
      </c>
      <c r="H15" s="30"/>
      <c r="I15" s="30"/>
      <c r="J15" s="30"/>
      <c r="K15" s="3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15">
      <c r="A16" s="13" t="s">
        <v>25</v>
      </c>
      <c r="B16" s="23">
        <v>2929.5299999999997</v>
      </c>
      <c r="C16" s="33"/>
      <c r="D16" s="16">
        <f t="shared" si="0"/>
        <v>2929.5299999999997</v>
      </c>
      <c r="E16" s="17">
        <v>1378.3899999999999</v>
      </c>
      <c r="F16" s="18">
        <v>2215.64</v>
      </c>
      <c r="G16" s="34" t="s">
        <v>26</v>
      </c>
      <c r="H16" s="4"/>
      <c r="I16" s="32"/>
      <c r="J16" s="32"/>
      <c r="K16" s="3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15">
      <c r="A17" s="6" t="s">
        <v>8</v>
      </c>
      <c r="B17" s="35">
        <f t="shared" ref="B17:F17" si="1">SUM(B5:B16)</f>
        <v>3012.9799999999996</v>
      </c>
      <c r="C17" s="35">
        <f t="shared" si="1"/>
        <v>-4849.97</v>
      </c>
      <c r="D17" s="35">
        <f t="shared" si="1"/>
        <v>-1836.9900000000007</v>
      </c>
      <c r="E17" s="36">
        <f t="shared" si="1"/>
        <v>-1976.23</v>
      </c>
      <c r="F17" s="36">
        <f t="shared" si="1"/>
        <v>1870.1799999999998</v>
      </c>
      <c r="G17" s="34" t="s">
        <v>27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15">
      <c r="A18" s="4"/>
      <c r="B18" s="4"/>
      <c r="C18" s="4"/>
      <c r="D18" s="4"/>
      <c r="E18" s="4"/>
      <c r="F18" s="4"/>
      <c r="G18" s="4"/>
      <c r="H18" s="2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15">
      <c r="A19" s="37" t="s">
        <v>4</v>
      </c>
      <c r="B19" s="11"/>
      <c r="C19" s="19"/>
      <c r="D19" s="19"/>
      <c r="E19" s="4"/>
      <c r="F19" s="4"/>
      <c r="G19" s="19"/>
      <c r="H19" s="4"/>
      <c r="I19" s="3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15">
      <c r="A20" s="4" t="s">
        <v>28</v>
      </c>
      <c r="B20" s="4"/>
      <c r="C20" s="32">
        <v>3131.67</v>
      </c>
      <c r="D20" s="4"/>
      <c r="E20" s="4"/>
      <c r="F20" s="4"/>
      <c r="G20" s="19"/>
      <c r="H20" s="4"/>
      <c r="I20" s="3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15">
      <c r="A21" s="4" t="s">
        <v>29</v>
      </c>
      <c r="B21" s="4"/>
      <c r="C21" s="32">
        <v>1294.68</v>
      </c>
      <c r="D21" s="28"/>
      <c r="E21" s="19"/>
      <c r="F21" s="19"/>
      <c r="G21" s="19"/>
      <c r="H21" s="2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19" t="s">
        <v>30</v>
      </c>
      <c r="B22" s="19"/>
      <c r="C22" s="20">
        <f>C21-C20</f>
        <v>-1836.99</v>
      </c>
      <c r="D22" s="11"/>
      <c r="E22" s="19"/>
      <c r="F22" s="19"/>
      <c r="G22" s="19"/>
      <c r="H22" s="2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19"/>
      <c r="B23" s="19"/>
      <c r="C23" s="19"/>
      <c r="D23" s="19"/>
      <c r="E23" s="19"/>
      <c r="F23" s="19"/>
      <c r="G23" s="1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15">
      <c r="A24" s="19" t="s">
        <v>31</v>
      </c>
      <c r="B24" s="19"/>
      <c r="C24" s="39">
        <v>695</v>
      </c>
      <c r="D24" s="19"/>
      <c r="E24" s="19"/>
      <c r="F24" s="19"/>
      <c r="G24" s="1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15">
      <c r="A25" s="19"/>
      <c r="B25" s="19"/>
      <c r="C25" s="19"/>
      <c r="D25" s="19"/>
      <c r="E25" s="19"/>
      <c r="F25" s="19"/>
      <c r="G25" s="1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15">
      <c r="A26" s="40"/>
      <c r="B26" s="21"/>
      <c r="C26" s="2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1" t="s">
        <v>32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41"/>
      <c r="B28" s="30"/>
      <c r="C28" s="30"/>
      <c r="D28" s="3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15">
      <c r="A29" s="3" t="s">
        <v>33</v>
      </c>
      <c r="B29" s="4"/>
      <c r="C29" s="30"/>
      <c r="D29" s="3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15">
      <c r="A30" s="19"/>
      <c r="B30" s="72">
        <v>45323</v>
      </c>
      <c r="C30" s="73"/>
      <c r="D30" s="74"/>
      <c r="E30" s="5" t="s">
        <v>2</v>
      </c>
      <c r="F30" s="5" t="s">
        <v>3</v>
      </c>
      <c r="G30" s="3" t="s">
        <v>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15">
      <c r="A31" s="42" t="s">
        <v>5</v>
      </c>
      <c r="B31" s="7" t="s">
        <v>6</v>
      </c>
      <c r="C31" s="7" t="s">
        <v>7</v>
      </c>
      <c r="D31" s="8" t="s">
        <v>8</v>
      </c>
      <c r="E31" s="9">
        <v>45292</v>
      </c>
      <c r="F31" s="10">
        <v>44958</v>
      </c>
      <c r="G31" s="4"/>
      <c r="H31" s="43"/>
      <c r="I31" s="44"/>
      <c r="J31" s="44"/>
      <c r="K31" s="1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13" t="s">
        <v>9</v>
      </c>
      <c r="B32" s="14"/>
      <c r="C32" s="15"/>
      <c r="D32" s="16">
        <f t="shared" ref="D32:D47" si="2">SUM(B32:C32)</f>
        <v>0</v>
      </c>
      <c r="E32" s="45">
        <v>-160.72</v>
      </c>
      <c r="F32" s="45">
        <v>0</v>
      </c>
      <c r="G32" s="46"/>
      <c r="H32" s="47"/>
      <c r="I32" s="48"/>
      <c r="J32" s="49"/>
      <c r="K32" s="5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15">
      <c r="A33" s="51" t="s">
        <v>34</v>
      </c>
      <c r="B33" s="14"/>
      <c r="C33" s="15">
        <v>-5</v>
      </c>
      <c r="D33" s="16">
        <f t="shared" si="2"/>
        <v>-5</v>
      </c>
      <c r="E33" s="45">
        <v>-5</v>
      </c>
      <c r="F33" s="45">
        <v>-5</v>
      </c>
      <c r="G33" s="52"/>
      <c r="H33" s="48"/>
      <c r="I33" s="48"/>
      <c r="J33" s="49"/>
      <c r="K33" s="21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15">
      <c r="A34" s="51" t="s">
        <v>35</v>
      </c>
      <c r="B34" s="14"/>
      <c r="C34" s="15">
        <v>-481.25</v>
      </c>
      <c r="D34" s="16">
        <f t="shared" si="2"/>
        <v>-481.25</v>
      </c>
      <c r="E34" s="45">
        <v>-349.97</v>
      </c>
      <c r="F34" s="45">
        <v>-52.72</v>
      </c>
      <c r="G34" s="53" t="s">
        <v>36</v>
      </c>
      <c r="H34" s="48"/>
      <c r="I34" s="48"/>
      <c r="J34" s="49"/>
      <c r="K34" s="2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15">
      <c r="A35" s="13" t="s">
        <v>37</v>
      </c>
      <c r="B35" s="14"/>
      <c r="C35" s="15">
        <v>-25.88</v>
      </c>
      <c r="D35" s="16">
        <f t="shared" si="2"/>
        <v>-25.88</v>
      </c>
      <c r="E35" s="45">
        <v>0</v>
      </c>
      <c r="F35" s="45">
        <v>-4.95</v>
      </c>
      <c r="G35" s="54"/>
      <c r="H35" s="48"/>
      <c r="I35" s="48"/>
      <c r="J35" s="49"/>
      <c r="K35" s="2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15">
      <c r="A36" s="13" t="s">
        <v>16</v>
      </c>
      <c r="B36" s="14"/>
      <c r="C36" s="15">
        <v>-91.59</v>
      </c>
      <c r="D36" s="16">
        <f t="shared" si="2"/>
        <v>-91.59</v>
      </c>
      <c r="E36" s="45">
        <v>-78.98</v>
      </c>
      <c r="F36" s="45">
        <v>0</v>
      </c>
      <c r="G36" s="34" t="s">
        <v>38</v>
      </c>
      <c r="H36" s="47"/>
      <c r="I36" s="49"/>
      <c r="J36" s="48"/>
      <c r="K36" s="2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15">
      <c r="A37" s="13" t="s">
        <v>39</v>
      </c>
      <c r="B37" s="15">
        <v>112.5</v>
      </c>
      <c r="C37" s="14"/>
      <c r="D37" s="16">
        <f t="shared" si="2"/>
        <v>112.5</v>
      </c>
      <c r="E37" s="55">
        <v>460.5</v>
      </c>
      <c r="F37" s="55">
        <v>119.75</v>
      </c>
      <c r="G37" s="56" t="s">
        <v>40</v>
      </c>
      <c r="H37" s="48"/>
      <c r="I37" s="49"/>
      <c r="J37" s="48"/>
      <c r="K37" s="21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15">
      <c r="A38" s="13" t="s">
        <v>41</v>
      </c>
      <c r="B38" s="15">
        <v>3725.6</v>
      </c>
      <c r="C38" s="14"/>
      <c r="D38" s="16">
        <f t="shared" si="2"/>
        <v>3725.6</v>
      </c>
      <c r="E38" s="57">
        <v>4851.2</v>
      </c>
      <c r="F38" s="57">
        <v>0</v>
      </c>
      <c r="G38" s="34" t="s">
        <v>42</v>
      </c>
      <c r="H38" s="47"/>
      <c r="I38" s="49"/>
      <c r="J38" s="49"/>
      <c r="K38" s="2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15">
      <c r="A39" s="13" t="s">
        <v>17</v>
      </c>
      <c r="B39" s="14"/>
      <c r="C39" s="14"/>
      <c r="D39" s="16">
        <f t="shared" si="2"/>
        <v>0</v>
      </c>
      <c r="E39" s="57">
        <v>0</v>
      </c>
      <c r="F39" s="57">
        <v>0</v>
      </c>
      <c r="G39" s="54"/>
      <c r="H39" s="48"/>
      <c r="I39" s="49"/>
      <c r="J39" s="49"/>
      <c r="K39" s="2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15">
      <c r="A40" s="13" t="s">
        <v>43</v>
      </c>
      <c r="B40" s="15">
        <v>475.45</v>
      </c>
      <c r="C40" s="15">
        <v>-83.45</v>
      </c>
      <c r="D40" s="16">
        <f t="shared" si="2"/>
        <v>392</v>
      </c>
      <c r="E40" s="45">
        <v>392</v>
      </c>
      <c r="F40" s="45">
        <v>509.8</v>
      </c>
      <c r="G40" s="56" t="s">
        <v>44</v>
      </c>
      <c r="H40" s="48"/>
      <c r="I40" s="49"/>
      <c r="J40" s="49"/>
      <c r="K40" s="2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15">
      <c r="A41" s="13" t="s">
        <v>45</v>
      </c>
      <c r="B41" s="14"/>
      <c r="C41" s="14"/>
      <c r="D41" s="16">
        <f t="shared" si="2"/>
        <v>0</v>
      </c>
      <c r="E41" s="45">
        <v>164.37</v>
      </c>
      <c r="F41" s="45">
        <v>0</v>
      </c>
      <c r="G41" s="54"/>
      <c r="H41" s="48"/>
      <c r="I41" s="48"/>
      <c r="J41" s="49"/>
      <c r="K41" s="2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15">
      <c r="A42" s="58" t="s">
        <v>46</v>
      </c>
      <c r="B42" s="15">
        <v>60</v>
      </c>
      <c r="C42" s="15">
        <v>-294.99</v>
      </c>
      <c r="D42" s="16">
        <f t="shared" si="2"/>
        <v>-234.99</v>
      </c>
      <c r="E42" s="45">
        <v>-365.14</v>
      </c>
      <c r="F42" s="45">
        <v>-5643.49</v>
      </c>
      <c r="G42" s="56" t="s">
        <v>47</v>
      </c>
      <c r="H42" s="48"/>
      <c r="I42" s="49"/>
      <c r="J42" s="48"/>
      <c r="K42" s="2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15">
      <c r="A43" s="13" t="s">
        <v>21</v>
      </c>
      <c r="B43" s="15"/>
      <c r="C43" s="15">
        <v>-1084.49</v>
      </c>
      <c r="D43" s="16">
        <f t="shared" si="2"/>
        <v>-1084.49</v>
      </c>
      <c r="E43" s="57">
        <v>-1214.94</v>
      </c>
      <c r="F43" s="57">
        <v>-400</v>
      </c>
      <c r="G43" s="56" t="s">
        <v>48</v>
      </c>
      <c r="H43" s="48"/>
      <c r="I43" s="49"/>
      <c r="J43" s="48"/>
      <c r="K43" s="2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15">
      <c r="A44" s="13" t="s">
        <v>49</v>
      </c>
      <c r="B44" s="14"/>
      <c r="C44" s="15">
        <v>-35</v>
      </c>
      <c r="D44" s="16">
        <f t="shared" si="2"/>
        <v>-35</v>
      </c>
      <c r="E44" s="45">
        <v>-64.350000000000009</v>
      </c>
      <c r="F44" s="45">
        <v>0</v>
      </c>
      <c r="G44" s="34" t="s">
        <v>50</v>
      </c>
      <c r="H44" s="47"/>
      <c r="I44" s="48"/>
      <c r="J44" s="49"/>
      <c r="K44" s="2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15">
      <c r="A45" s="13" t="s">
        <v>23</v>
      </c>
      <c r="B45" s="15">
        <v>2500</v>
      </c>
      <c r="C45" s="26"/>
      <c r="D45" s="16">
        <f t="shared" si="2"/>
        <v>2500</v>
      </c>
      <c r="E45" s="45">
        <v>2000</v>
      </c>
      <c r="F45" s="45">
        <v>0</v>
      </c>
      <c r="G45" s="24" t="s">
        <v>24</v>
      </c>
      <c r="H45" s="59"/>
      <c r="I45" s="60"/>
      <c r="J45" s="60"/>
      <c r="K45" s="2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42" x14ac:dyDescent="0.15">
      <c r="A46" s="13" t="s">
        <v>51</v>
      </c>
      <c r="B46" s="15">
        <v>1900.9299999999998</v>
      </c>
      <c r="C46" s="26"/>
      <c r="D46" s="16">
        <f t="shared" si="2"/>
        <v>1900.9299999999998</v>
      </c>
      <c r="E46" s="45">
        <v>2075.67</v>
      </c>
      <c r="F46" s="45">
        <v>2026.2</v>
      </c>
      <c r="G46" s="61" t="s">
        <v>52</v>
      </c>
      <c r="H46" s="29"/>
      <c r="I46" s="30"/>
      <c r="J46" s="30"/>
      <c r="K46" s="3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56" x14ac:dyDescent="0.15">
      <c r="A47" s="58" t="s">
        <v>53</v>
      </c>
      <c r="B47" s="62"/>
      <c r="C47" s="33">
        <v>-854.42</v>
      </c>
      <c r="D47" s="16">
        <f t="shared" si="2"/>
        <v>-854.42</v>
      </c>
      <c r="E47" s="45">
        <v>-974.05</v>
      </c>
      <c r="F47" s="45">
        <v>-3285.2</v>
      </c>
      <c r="G47" s="56" t="s">
        <v>54</v>
      </c>
      <c r="H47" s="21"/>
      <c r="I47" s="20"/>
      <c r="J47" s="4"/>
      <c r="K47" s="3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8" x14ac:dyDescent="0.15">
      <c r="A48" s="6" t="s">
        <v>8</v>
      </c>
      <c r="B48" s="35">
        <f t="shared" ref="B48:F48" si="3">SUM(B32:B47)</f>
        <v>8774.48</v>
      </c>
      <c r="C48" s="63">
        <f t="shared" si="3"/>
        <v>-2956.07</v>
      </c>
      <c r="D48" s="35">
        <f t="shared" si="3"/>
        <v>5818.41</v>
      </c>
      <c r="E48" s="64">
        <f t="shared" si="3"/>
        <v>6730.5899999999992</v>
      </c>
      <c r="F48" s="65">
        <f t="shared" si="3"/>
        <v>-6735.61</v>
      </c>
      <c r="G48" s="34" t="s">
        <v>55</v>
      </c>
      <c r="H48" s="4"/>
      <c r="I48" s="4"/>
      <c r="J48" s="4"/>
      <c r="K48" s="3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" x14ac:dyDescent="0.15">
      <c r="A50" s="41" t="s">
        <v>4</v>
      </c>
      <c r="B50" s="19"/>
      <c r="C50" s="19"/>
      <c r="D50" s="19" t="s">
        <v>56</v>
      </c>
      <c r="E50" s="19"/>
      <c r="F50" s="19"/>
      <c r="G50" s="19"/>
      <c r="H50" s="1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" x14ac:dyDescent="0.15">
      <c r="A51" s="4" t="s">
        <v>57</v>
      </c>
      <c r="B51" s="4"/>
      <c r="C51" s="66">
        <v>30117.8</v>
      </c>
      <c r="D51" s="28"/>
      <c r="E51" s="19"/>
      <c r="F51" s="19"/>
      <c r="G51" s="19"/>
      <c r="H51" s="1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 x14ac:dyDescent="0.15">
      <c r="A52" s="4" t="s">
        <v>58</v>
      </c>
      <c r="B52" s="4"/>
      <c r="C52" s="66">
        <v>35936.21</v>
      </c>
      <c r="D52" s="28"/>
      <c r="E52" s="19"/>
      <c r="F52" s="19"/>
      <c r="G52" s="19"/>
      <c r="H52" s="1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 x14ac:dyDescent="0.15">
      <c r="A53" s="19" t="s">
        <v>30</v>
      </c>
      <c r="B53" s="19"/>
      <c r="C53" s="20">
        <f>C52-C51</f>
        <v>5818.41</v>
      </c>
      <c r="D53" s="28"/>
      <c r="E53" s="19"/>
      <c r="F53" s="19"/>
      <c r="G53" s="19"/>
      <c r="H53" s="1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 x14ac:dyDescent="0.15">
      <c r="A54" s="19"/>
      <c r="B54" s="28"/>
      <c r="C54" s="28"/>
      <c r="D54" s="28"/>
      <c r="E54" s="19"/>
      <c r="F54" s="19"/>
      <c r="G54" s="19"/>
      <c r="H54" s="1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 x14ac:dyDescent="0.15">
      <c r="A55" s="19" t="s">
        <v>31</v>
      </c>
      <c r="B55" s="28"/>
      <c r="C55" s="19">
        <v>647.75</v>
      </c>
      <c r="D55" s="28"/>
      <c r="E55" s="19"/>
      <c r="F55" s="19"/>
      <c r="G55" s="19"/>
      <c r="H55" s="1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 x14ac:dyDescent="0.15">
      <c r="A56" s="19"/>
      <c r="B56" s="28"/>
      <c r="C56" s="19"/>
      <c r="D56" s="28"/>
      <c r="E56" s="19"/>
      <c r="F56" s="19"/>
      <c r="G56" s="19"/>
      <c r="H56" s="1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 x14ac:dyDescent="0.15">
      <c r="A57" s="19" t="s">
        <v>59</v>
      </c>
      <c r="B57" s="28"/>
      <c r="C57" s="67">
        <v>1677.02</v>
      </c>
      <c r="D57" s="28"/>
      <c r="E57" s="19"/>
      <c r="F57" s="19"/>
      <c r="G57" s="19"/>
      <c r="H57" s="1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 x14ac:dyDescent="0.15">
      <c r="A58" s="19" t="s">
        <v>60</v>
      </c>
      <c r="B58" s="19"/>
      <c r="C58" s="39">
        <v>45</v>
      </c>
      <c r="D58" s="28"/>
      <c r="E58" s="4"/>
      <c r="F58" s="19"/>
      <c r="G58" s="19"/>
      <c r="H58" s="1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 x14ac:dyDescent="0.15">
      <c r="A59" s="19"/>
      <c r="B59" s="4"/>
      <c r="C59" s="40"/>
      <c r="D59" s="28"/>
      <c r="E59" s="4"/>
      <c r="F59" s="19"/>
      <c r="G59" s="19"/>
      <c r="H59" s="1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 x14ac:dyDescent="0.15">
      <c r="A60" s="19"/>
      <c r="B60" s="19"/>
      <c r="C60" s="19"/>
      <c r="D60" s="28"/>
      <c r="E60" s="4"/>
      <c r="F60" s="19"/>
      <c r="G60" s="19"/>
      <c r="H60" s="1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 x14ac:dyDescent="0.15">
      <c r="A61" s="19"/>
      <c r="B61" s="19"/>
      <c r="C61" s="19"/>
      <c r="D61" s="28"/>
      <c r="E61" s="4"/>
      <c r="F61" s="19"/>
      <c r="G61" s="19"/>
      <c r="H61" s="1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 x14ac:dyDescent="0.15">
      <c r="A62" s="19"/>
      <c r="B62" s="19"/>
      <c r="C62" s="19"/>
      <c r="D62" s="28"/>
      <c r="E62" s="4"/>
      <c r="F62" s="19"/>
      <c r="G62" s="19"/>
      <c r="H62" s="1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 x14ac:dyDescent="0.15">
      <c r="A63" s="19"/>
      <c r="B63" s="19"/>
      <c r="C63" s="19"/>
      <c r="D63" s="28"/>
      <c r="E63" s="19"/>
      <c r="F63" s="19"/>
      <c r="G63" s="19"/>
      <c r="H63" s="1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 x14ac:dyDescent="0.15">
      <c r="A64" s="68"/>
      <c r="B64" s="19"/>
      <c r="C64" s="19"/>
      <c r="D64" s="28"/>
      <c r="E64" s="4"/>
      <c r="F64" s="19"/>
      <c r="G64" s="19"/>
      <c r="H64" s="1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 x14ac:dyDescent="0.15">
      <c r="A65" s="4"/>
      <c r="B65" s="19"/>
      <c r="C65" s="19"/>
      <c r="D65" s="28"/>
      <c r="E65" s="4"/>
      <c r="F65" s="19"/>
      <c r="G65" s="19"/>
      <c r="H65" s="1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 x14ac:dyDescent="0.15">
      <c r="A66" s="4"/>
      <c r="B66" s="19"/>
      <c r="C66" s="19"/>
      <c r="D66" s="28"/>
      <c r="E66" s="19"/>
      <c r="F66" s="19"/>
      <c r="G66" s="19"/>
      <c r="H66" s="1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 x14ac:dyDescent="0.15">
      <c r="A67" s="19"/>
      <c r="B67" s="19"/>
      <c r="C67" s="19"/>
      <c r="D67" s="28"/>
      <c r="E67" s="19"/>
      <c r="F67" s="19"/>
      <c r="G67" s="19"/>
      <c r="H67" s="1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 x14ac:dyDescent="0.15">
      <c r="A68" s="19"/>
      <c r="B68" s="19"/>
      <c r="C68" s="19"/>
      <c r="D68" s="28"/>
      <c r="E68" s="19"/>
      <c r="F68" s="19"/>
      <c r="G68" s="19"/>
      <c r="H68" s="1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 x14ac:dyDescent="0.15">
      <c r="A69" s="19"/>
      <c r="B69" s="19"/>
      <c r="C69" s="19"/>
      <c r="D69" s="28"/>
      <c r="E69" s="19"/>
      <c r="F69" s="19"/>
      <c r="G69" s="19"/>
      <c r="H69" s="1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 x14ac:dyDescent="0.15">
      <c r="A70" s="19"/>
      <c r="B70" s="19"/>
      <c r="C70" s="19"/>
      <c r="D70" s="28"/>
      <c r="E70" s="19"/>
      <c r="F70" s="19"/>
      <c r="G70" s="19"/>
      <c r="H70" s="1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 x14ac:dyDescent="0.15">
      <c r="A71" s="19"/>
      <c r="B71" s="19"/>
      <c r="C71" s="19"/>
      <c r="D71" s="28"/>
      <c r="E71" s="19"/>
      <c r="F71" s="19"/>
      <c r="G71" s="19"/>
      <c r="H71" s="1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 x14ac:dyDescent="0.15">
      <c r="A72" s="19"/>
      <c r="B72" s="19"/>
      <c r="C72" s="19"/>
      <c r="D72" s="40"/>
      <c r="E72" s="19"/>
      <c r="F72" s="19"/>
      <c r="G72" s="19"/>
      <c r="H72" s="1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 x14ac:dyDescent="0.15">
      <c r="A73" s="19"/>
      <c r="B73" s="19"/>
      <c r="C73" s="19"/>
      <c r="D73" s="28"/>
      <c r="E73" s="19"/>
      <c r="F73" s="19"/>
      <c r="G73" s="19"/>
      <c r="H73" s="1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 x14ac:dyDescent="0.15">
      <c r="A74" s="19"/>
      <c r="B74" s="19"/>
      <c r="C74" s="20"/>
      <c r="D74" s="25"/>
      <c r="E74" s="19"/>
      <c r="F74" s="19"/>
      <c r="G74" s="19"/>
      <c r="H74" s="1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 x14ac:dyDescent="0.15">
      <c r="A75" s="28"/>
      <c r="B75" s="28"/>
      <c r="C75" s="28"/>
      <c r="D75" s="28"/>
      <c r="E75" s="19"/>
      <c r="F75" s="19"/>
      <c r="G75" s="19"/>
      <c r="H75" s="1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 x14ac:dyDescent="0.15">
      <c r="A76" s="28"/>
      <c r="B76" s="28"/>
      <c r="C76" s="28"/>
      <c r="D76" s="28"/>
      <c r="E76" s="19"/>
      <c r="F76" s="19"/>
      <c r="G76" s="19"/>
      <c r="H76" s="1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 x14ac:dyDescent="0.15">
      <c r="A77" s="69"/>
      <c r="B77" s="28"/>
      <c r="C77" s="28"/>
      <c r="D77" s="28"/>
      <c r="E77" s="19"/>
      <c r="F77" s="19"/>
      <c r="G77" s="19"/>
      <c r="H77" s="1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 x14ac:dyDescent="0.15">
      <c r="A78" s="28"/>
      <c r="B78" s="28"/>
      <c r="C78" s="28"/>
      <c r="D78" s="28"/>
      <c r="E78" s="19"/>
      <c r="F78" s="19"/>
      <c r="G78" s="19"/>
      <c r="H78" s="1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 x14ac:dyDescent="0.15">
      <c r="A79" s="70"/>
      <c r="B79" s="21"/>
      <c r="C79" s="71"/>
      <c r="D79" s="70"/>
      <c r="E79" s="21"/>
      <c r="F79" s="7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 x14ac:dyDescent="0.15">
      <c r="A80" s="70"/>
      <c r="B80" s="21"/>
      <c r="C80" s="71"/>
      <c r="D80" s="70"/>
      <c r="E80" s="21"/>
      <c r="F80" s="7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 x14ac:dyDescent="0.15">
      <c r="A81" s="4"/>
      <c r="B81" s="21"/>
      <c r="C81" s="71"/>
      <c r="D81" s="4"/>
      <c r="E81" s="21"/>
      <c r="F81" s="7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 x14ac:dyDescent="0.15">
      <c r="A82" s="4"/>
      <c r="B82" s="21"/>
      <c r="C82" s="71"/>
      <c r="D82" s="4"/>
      <c r="E82" s="21"/>
      <c r="F82" s="7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 x14ac:dyDescent="0.15">
      <c r="A83" s="4"/>
      <c r="B83" s="21"/>
      <c r="C83" s="71"/>
      <c r="D83" s="4"/>
      <c r="E83" s="21"/>
      <c r="F83" s="7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 x14ac:dyDescent="0.15">
      <c r="A84" s="4"/>
      <c r="B84" s="21"/>
      <c r="C84" s="71"/>
      <c r="D84" s="4"/>
      <c r="E84" s="21"/>
      <c r="F84" s="7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 x14ac:dyDescent="0.15">
      <c r="A85" s="4"/>
      <c r="B85" s="21"/>
      <c r="C85" s="71"/>
      <c r="D85" s="4"/>
      <c r="E85" s="21"/>
      <c r="F85" s="7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 x14ac:dyDescent="0.15">
      <c r="A86" s="4"/>
      <c r="B86" s="21"/>
      <c r="C86" s="71"/>
      <c r="D86" s="4"/>
      <c r="E86" s="21"/>
      <c r="F86" s="7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 x14ac:dyDescent="0.15">
      <c r="A87" s="4"/>
      <c r="B87" s="21"/>
      <c r="C87" s="71"/>
      <c r="D87" s="4"/>
      <c r="E87" s="21"/>
      <c r="F87" s="7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 x14ac:dyDescent="0.15">
      <c r="A88" s="4"/>
      <c r="B88" s="21"/>
      <c r="C88" s="71"/>
      <c r="D88" s="4"/>
      <c r="E88" s="21"/>
      <c r="F88" s="7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 x14ac:dyDescent="0.15">
      <c r="A89" s="4"/>
      <c r="B89" s="21"/>
      <c r="C89" s="71"/>
      <c r="D89" s="4"/>
      <c r="E89" s="21"/>
      <c r="F89" s="7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 x14ac:dyDescent="0.15">
      <c r="A90" s="4"/>
      <c r="B90" s="21"/>
      <c r="C90" s="71"/>
      <c r="D90" s="4"/>
      <c r="E90" s="21"/>
      <c r="F90" s="7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 x14ac:dyDescent="0.15">
      <c r="A91" s="4"/>
      <c r="B91" s="4"/>
      <c r="C91" s="4"/>
      <c r="D91" s="4"/>
      <c r="E91" s="21"/>
      <c r="F91" s="19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 x14ac:dyDescent="0.15">
      <c r="A92" s="4"/>
      <c r="B92" s="4"/>
      <c r="C92" s="4"/>
      <c r="D92" s="4"/>
      <c r="E92" s="21"/>
      <c r="F92" s="1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 x14ac:dyDescent="0.15">
      <c r="A93" s="4"/>
      <c r="B93" s="4"/>
      <c r="C93" s="4"/>
      <c r="D93" s="4"/>
      <c r="E93" s="21"/>
      <c r="F93" s="1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 x14ac:dyDescent="0.15">
      <c r="A94" s="4"/>
      <c r="B94" s="4"/>
      <c r="C94" s="4"/>
      <c r="D94" s="4"/>
      <c r="E94" s="21"/>
      <c r="F94" s="19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 x14ac:dyDescent="0.15">
      <c r="A95" s="4"/>
      <c r="B95" s="4"/>
      <c r="C95" s="4"/>
      <c r="D95" s="4"/>
      <c r="E95" s="21"/>
      <c r="F95" s="7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</sheetData>
  <mergeCells count="2">
    <mergeCell ref="B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Lizanne Southworth</cp:lastModifiedBy>
  <dcterms:created xsi:type="dcterms:W3CDTF">2024-03-14T19:11:21Z</dcterms:created>
  <dcterms:modified xsi:type="dcterms:W3CDTF">2024-03-14T19:11:21Z</dcterms:modified>
</cp:coreProperties>
</file>